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VITALES\Nacimientos_y_fetales\2023\Boletín Volumen II Año 2023\"/>
    </mc:Choice>
  </mc:AlternateContent>
  <bookViews>
    <workbookView xWindow="0" yWindow="180" windowWidth="15195" windowHeight="9090"/>
  </bookViews>
  <sheets>
    <sheet name="Cuadro 3" sheetId="58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109" i="58" l="1"/>
  <c r="B110" i="58"/>
  <c r="B111" i="58"/>
  <c r="B112" i="58"/>
  <c r="B113" i="58"/>
  <c r="B114" i="58"/>
  <c r="B115" i="58"/>
  <c r="B116" i="58"/>
  <c r="B117" i="58"/>
  <c r="B118" i="58"/>
  <c r="B119" i="58"/>
  <c r="B91" i="58"/>
  <c r="B85" i="58"/>
  <c r="B86" i="58"/>
  <c r="B52" i="58"/>
  <c r="F145" i="58" l="1"/>
  <c r="B145" i="58"/>
  <c r="F144" i="58"/>
  <c r="B144" i="58"/>
  <c r="F143" i="58"/>
  <c r="B143" i="58"/>
  <c r="F142" i="58"/>
  <c r="B142" i="58"/>
  <c r="F141" i="58"/>
  <c r="B141" i="58"/>
  <c r="F140" i="58"/>
  <c r="B140" i="58"/>
  <c r="F139" i="58"/>
  <c r="B139" i="58"/>
  <c r="F138" i="58"/>
  <c r="B138" i="58"/>
  <c r="F137" i="58"/>
  <c r="B137" i="58"/>
  <c r="I135" i="58"/>
  <c r="H135" i="58"/>
  <c r="F135" i="58" s="1"/>
  <c r="E135" i="58"/>
  <c r="D135" i="58"/>
  <c r="F133" i="58"/>
  <c r="B133" i="58"/>
  <c r="F132" i="58"/>
  <c r="B132" i="58"/>
  <c r="I130" i="58"/>
  <c r="H130" i="58"/>
  <c r="E130" i="58"/>
  <c r="D130" i="58"/>
  <c r="F128" i="58"/>
  <c r="B128" i="58"/>
  <c r="F119" i="58"/>
  <c r="F118" i="58"/>
  <c r="F117" i="58"/>
  <c r="F116" i="58"/>
  <c r="F115" i="58"/>
  <c r="F114" i="58"/>
  <c r="F113" i="58"/>
  <c r="F112" i="58"/>
  <c r="F111" i="58"/>
  <c r="F110" i="58"/>
  <c r="F109" i="58"/>
  <c r="F108" i="58"/>
  <c r="B108" i="58"/>
  <c r="I106" i="58"/>
  <c r="H106" i="58"/>
  <c r="E106" i="58"/>
  <c r="D106" i="58"/>
  <c r="F104" i="58"/>
  <c r="B104" i="58"/>
  <c r="F103" i="58"/>
  <c r="B103" i="58"/>
  <c r="F102" i="58"/>
  <c r="B102" i="58"/>
  <c r="F101" i="58"/>
  <c r="B101" i="58"/>
  <c r="F100" i="58"/>
  <c r="B100" i="58"/>
  <c r="I98" i="58"/>
  <c r="H98" i="58"/>
  <c r="F98" i="58" s="1"/>
  <c r="E98" i="58"/>
  <c r="D98" i="58"/>
  <c r="F96" i="58"/>
  <c r="B96" i="58"/>
  <c r="F95" i="58"/>
  <c r="B95" i="58"/>
  <c r="F94" i="58"/>
  <c r="B94" i="58"/>
  <c r="F93" i="58"/>
  <c r="B93" i="58"/>
  <c r="F92" i="58"/>
  <c r="B92" i="58"/>
  <c r="F91" i="58"/>
  <c r="I89" i="58"/>
  <c r="H89" i="58"/>
  <c r="E89" i="58"/>
  <c r="D89" i="58"/>
  <c r="B89" i="58" s="1"/>
  <c r="F87" i="58"/>
  <c r="B87" i="58"/>
  <c r="F86" i="58"/>
  <c r="F85" i="58"/>
  <c r="F84" i="58"/>
  <c r="B84" i="58"/>
  <c r="F83" i="58"/>
  <c r="B83" i="58"/>
  <c r="F82" i="58"/>
  <c r="B82" i="58"/>
  <c r="F81" i="58"/>
  <c r="B81" i="58"/>
  <c r="I79" i="58"/>
  <c r="H79" i="58"/>
  <c r="F79" i="58" s="1"/>
  <c r="E79" i="58"/>
  <c r="D79" i="58"/>
  <c r="F77" i="58"/>
  <c r="B77" i="58"/>
  <c r="F76" i="58"/>
  <c r="B76" i="58"/>
  <c r="F75" i="58"/>
  <c r="B75" i="58"/>
  <c r="F74" i="58"/>
  <c r="B74" i="58"/>
  <c r="F73" i="58"/>
  <c r="B73" i="58"/>
  <c r="F72" i="58"/>
  <c r="B72" i="58"/>
  <c r="F71" i="58"/>
  <c r="B71" i="58"/>
  <c r="I69" i="58"/>
  <c r="H69" i="58"/>
  <c r="F69" i="58" s="1"/>
  <c r="E69" i="58"/>
  <c r="D69" i="58"/>
  <c r="F60" i="58"/>
  <c r="B60" i="58"/>
  <c r="F59" i="58"/>
  <c r="B59" i="58"/>
  <c r="F58" i="58"/>
  <c r="B58" i="58"/>
  <c r="I56" i="58"/>
  <c r="H56" i="58"/>
  <c r="F56" i="58" s="1"/>
  <c r="E56" i="58"/>
  <c r="D56" i="58"/>
  <c r="F54" i="58"/>
  <c r="B54" i="58"/>
  <c r="F53" i="58"/>
  <c r="B53" i="58"/>
  <c r="F52" i="58"/>
  <c r="F51" i="58"/>
  <c r="B51" i="58"/>
  <c r="F50" i="58"/>
  <c r="B50" i="58"/>
  <c r="F49" i="58"/>
  <c r="B49" i="58"/>
  <c r="F48" i="58"/>
  <c r="B48" i="58"/>
  <c r="F47" i="58"/>
  <c r="B47" i="58"/>
  <c r="F46" i="58"/>
  <c r="B46" i="58"/>
  <c r="F45" i="58"/>
  <c r="B45" i="58"/>
  <c r="F44" i="58"/>
  <c r="B44" i="58"/>
  <c r="F43" i="58"/>
  <c r="B43" i="58"/>
  <c r="F42" i="58"/>
  <c r="B42" i="58"/>
  <c r="F41" i="58"/>
  <c r="B41" i="58"/>
  <c r="I39" i="58"/>
  <c r="F39" i="58" s="1"/>
  <c r="H39" i="58"/>
  <c r="E39" i="58"/>
  <c r="D39" i="58"/>
  <c r="F37" i="58"/>
  <c r="B37" i="58"/>
  <c r="F36" i="58"/>
  <c r="B36" i="58"/>
  <c r="F35" i="58"/>
  <c r="B35" i="58"/>
  <c r="F34" i="58"/>
  <c r="B34" i="58"/>
  <c r="F33" i="58"/>
  <c r="B33" i="58"/>
  <c r="F32" i="58"/>
  <c r="B32" i="58"/>
  <c r="I30" i="58"/>
  <c r="H30" i="58"/>
  <c r="E30" i="58"/>
  <c r="D30" i="58"/>
  <c r="B30" i="58" s="1"/>
  <c r="F28" i="58"/>
  <c r="B28" i="58"/>
  <c r="F27" i="58"/>
  <c r="B27" i="58"/>
  <c r="F26" i="58"/>
  <c r="B26" i="58"/>
  <c r="F25" i="58"/>
  <c r="B25" i="58"/>
  <c r="F24" i="58"/>
  <c r="B24" i="58"/>
  <c r="F23" i="58"/>
  <c r="B23" i="58"/>
  <c r="I21" i="58"/>
  <c r="H21" i="58"/>
  <c r="F21" i="58" s="1"/>
  <c r="E21" i="58"/>
  <c r="D21" i="58"/>
  <c r="F19" i="58"/>
  <c r="B19" i="58"/>
  <c r="F18" i="58"/>
  <c r="B18" i="58"/>
  <c r="F17" i="58"/>
  <c r="B17" i="58"/>
  <c r="F16" i="58"/>
  <c r="B16" i="58"/>
  <c r="I14" i="58"/>
  <c r="F14" i="58" s="1"/>
  <c r="H14" i="58"/>
  <c r="E14" i="58"/>
  <c r="D14" i="58"/>
  <c r="F12" i="58"/>
  <c r="B12" i="58"/>
  <c r="F11" i="58"/>
  <c r="B11" i="58"/>
  <c r="F30" i="58" l="1"/>
  <c r="B69" i="58"/>
  <c r="B56" i="58"/>
  <c r="B98" i="58"/>
  <c r="B130" i="58"/>
  <c r="B135" i="58"/>
  <c r="F130" i="58"/>
  <c r="B14" i="58"/>
  <c r="B106" i="58"/>
  <c r="B79" i="58"/>
  <c r="B39" i="58"/>
  <c r="B21" i="58"/>
  <c r="F106" i="58"/>
  <c r="I9" i="58"/>
  <c r="E9" i="58"/>
  <c r="H9" i="58"/>
  <c r="F89" i="58"/>
  <c r="D9" i="58"/>
  <c r="F9" i="58" l="1"/>
  <c r="G89" i="58" s="1"/>
  <c r="B9" i="58"/>
  <c r="C113" i="58" s="1"/>
  <c r="C85" i="58" l="1"/>
  <c r="C86" i="58"/>
  <c r="C87" i="58"/>
  <c r="C48" i="58"/>
  <c r="C49" i="58"/>
  <c r="C73" i="58"/>
  <c r="C74" i="58"/>
  <c r="C75" i="58"/>
  <c r="C76" i="58"/>
  <c r="C72" i="58"/>
  <c r="G85" i="58"/>
  <c r="G14" i="58"/>
  <c r="G26" i="58"/>
  <c r="G144" i="58"/>
  <c r="G59" i="58"/>
  <c r="G128" i="58"/>
  <c r="G110" i="58"/>
  <c r="G91" i="58"/>
  <c r="G52" i="58"/>
  <c r="G39" i="58"/>
  <c r="G11" i="58"/>
  <c r="G76" i="58"/>
  <c r="G141" i="58"/>
  <c r="G71" i="58"/>
  <c r="G115" i="58"/>
  <c r="G106" i="58"/>
  <c r="G145" i="58"/>
  <c r="G142" i="58"/>
  <c r="G83" i="58"/>
  <c r="G41" i="58"/>
  <c r="G16" i="58"/>
  <c r="G135" i="58"/>
  <c r="G74" i="58"/>
  <c r="G132" i="58"/>
  <c r="G119" i="58"/>
  <c r="G114" i="58"/>
  <c r="G45" i="58"/>
  <c r="G102" i="58"/>
  <c r="G33" i="58"/>
  <c r="G58" i="58"/>
  <c r="G42" i="58"/>
  <c r="G72" i="58"/>
  <c r="G75" i="58"/>
  <c r="C81" i="58"/>
  <c r="C114" i="58"/>
  <c r="C77" i="58"/>
  <c r="C27" i="58"/>
  <c r="C34" i="58"/>
  <c r="C36" i="58"/>
  <c r="C25" i="58"/>
  <c r="C83" i="58"/>
  <c r="C26" i="58"/>
  <c r="C43" i="58"/>
  <c r="C58" i="58"/>
  <c r="C106" i="58"/>
  <c r="C16" i="58"/>
  <c r="C30" i="58"/>
  <c r="C12" i="58"/>
  <c r="C144" i="58"/>
  <c r="C54" i="58"/>
  <c r="C9" i="58"/>
  <c r="C18" i="58"/>
  <c r="C51" i="58"/>
  <c r="C56" i="58"/>
  <c r="C24" i="58"/>
  <c r="C132" i="58"/>
  <c r="C37" i="58"/>
  <c r="C45" i="58"/>
  <c r="C79" i="58"/>
  <c r="C103" i="58"/>
  <c r="C94" i="58"/>
  <c r="C104" i="58"/>
  <c r="C44" i="58"/>
  <c r="C115" i="58"/>
  <c r="C116" i="58"/>
  <c r="C42" i="58"/>
  <c r="C138" i="58"/>
  <c r="C32" i="58"/>
  <c r="C47" i="58"/>
  <c r="C11" i="58"/>
  <c r="C142" i="58"/>
  <c r="C71" i="58"/>
  <c r="C52" i="58"/>
  <c r="C135" i="58"/>
  <c r="C130" i="58"/>
  <c r="C143" i="58"/>
  <c r="C100" i="58"/>
  <c r="C145" i="58"/>
  <c r="C19" i="58"/>
  <c r="C59" i="58"/>
  <c r="C39" i="58"/>
  <c r="C28" i="58"/>
  <c r="C92" i="58"/>
  <c r="C53" i="58"/>
  <c r="C128" i="58"/>
  <c r="C98" i="58"/>
  <c r="C82" i="58"/>
  <c r="C14" i="58"/>
  <c r="C137" i="58"/>
  <c r="C109" i="58"/>
  <c r="C21" i="58"/>
  <c r="C139" i="58"/>
  <c r="C17" i="58"/>
  <c r="C50" i="58"/>
  <c r="G69" i="58"/>
  <c r="G140" i="58"/>
  <c r="G96" i="58"/>
  <c r="G60" i="58"/>
  <c r="G34" i="58"/>
  <c r="G113" i="58"/>
  <c r="G84" i="58"/>
  <c r="G48" i="58"/>
  <c r="G12" i="58"/>
  <c r="G25" i="58"/>
  <c r="G87" i="58"/>
  <c r="G17" i="58"/>
  <c r="G82" i="58"/>
  <c r="G18" i="58"/>
  <c r="G94" i="58"/>
  <c r="G35" i="58"/>
  <c r="G139" i="58"/>
  <c r="G79" i="58"/>
  <c r="G118" i="58"/>
  <c r="G92" i="58"/>
  <c r="G53" i="58"/>
  <c r="G23" i="58"/>
  <c r="G109" i="58"/>
  <c r="G77" i="58"/>
  <c r="G37" i="58"/>
  <c r="G21" i="58"/>
  <c r="G36" i="58"/>
  <c r="G112" i="58"/>
  <c r="G28" i="58"/>
  <c r="G93" i="58"/>
  <c r="G32" i="58"/>
  <c r="G138" i="58"/>
  <c r="G54" i="58"/>
  <c r="G56" i="58"/>
  <c r="G137" i="58"/>
  <c r="G43" i="58"/>
  <c r="G116" i="58"/>
  <c r="G24" i="58"/>
  <c r="G86" i="58"/>
  <c r="G111" i="58"/>
  <c r="G30" i="58"/>
  <c r="G133" i="58"/>
  <c r="G103" i="58"/>
  <c r="G81" i="58"/>
  <c r="G49" i="58"/>
  <c r="G27" i="58"/>
  <c r="G117" i="58"/>
  <c r="G95" i="58"/>
  <c r="G73" i="58"/>
  <c r="G44" i="58"/>
  <c r="G19" i="58"/>
  <c r="G143" i="58"/>
  <c r="G47" i="58"/>
  <c r="G101" i="58"/>
  <c r="G130" i="58"/>
  <c r="G50" i="58"/>
  <c r="G104" i="58"/>
  <c r="G98" i="58"/>
  <c r="G51" i="58"/>
  <c r="G108" i="58"/>
  <c r="G9" i="58"/>
  <c r="G46" i="58"/>
  <c r="G100" i="58"/>
  <c r="C102" i="58"/>
  <c r="C23" i="58"/>
  <c r="C112" i="58"/>
  <c r="C96" i="58"/>
  <c r="C118" i="58"/>
  <c r="C84" i="58"/>
  <c r="C35" i="58"/>
  <c r="C101" i="58"/>
  <c r="C60" i="58"/>
  <c r="C133" i="58"/>
  <c r="C93" i="58"/>
  <c r="C95" i="58"/>
  <c r="C89" i="58"/>
  <c r="C108" i="58"/>
  <c r="C46" i="58"/>
  <c r="C41" i="58"/>
  <c r="C117" i="58"/>
  <c r="C110" i="58"/>
  <c r="C33" i="58"/>
  <c r="C111" i="58"/>
  <c r="C69" i="58"/>
  <c r="C91" i="58"/>
  <c r="C140" i="58"/>
  <c r="C119" i="58"/>
  <c r="C141" i="58"/>
</calcChain>
</file>

<file path=xl/connections.xml><?xml version="1.0" encoding="utf-8"?>
<connections xmlns="http://schemas.openxmlformats.org/spreadsheetml/2006/main">
  <connection id="1" sourceFile="Z:\Nacimientos_y_fetales\2022\Base de datos 2022\Base de datos 2022 Cuadros.accdb" keepAlive="1" name="Base de datos 2022 Cuadros" type="5" refreshedVersion="5">
    <dbPr connection="Provider=Microsoft.ACE.OLEDB.12.0;User ID=Admin;Data Source=Z:\Nacimientos_y_fetales\2022\Base de datos 2022\Base de datos 2022 Cuadros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BD Nacimientos 2022 Cuadros" commandType="3"/>
  </connection>
</connections>
</file>

<file path=xl/sharedStrings.xml><?xml version="1.0" encoding="utf-8"?>
<sst xmlns="http://schemas.openxmlformats.org/spreadsheetml/2006/main" count="150" uniqueCount="112">
  <si>
    <t>Nacimientos vivos</t>
  </si>
  <si>
    <t>Ocurrencia</t>
  </si>
  <si>
    <t>Residencia</t>
  </si>
  <si>
    <t>Total</t>
  </si>
  <si>
    <t>Hombres</t>
  </si>
  <si>
    <t>Mujeres</t>
  </si>
  <si>
    <t>Número</t>
  </si>
  <si>
    <t xml:space="preserve">Porcen-taje </t>
  </si>
  <si>
    <t xml:space="preserve">            Área urbana</t>
  </si>
  <si>
    <t xml:space="preserve">            Área rural</t>
  </si>
  <si>
    <t>Bocas del Toro</t>
  </si>
  <si>
    <t xml:space="preserve">    Bocas del Toro</t>
  </si>
  <si>
    <t xml:space="preserve">    Changuinola</t>
  </si>
  <si>
    <t xml:space="preserve">    Chiriquí Grande</t>
  </si>
  <si>
    <t xml:space="preserve">    Almirante</t>
  </si>
  <si>
    <t>Coclé</t>
  </si>
  <si>
    <t xml:space="preserve">    Aguadulce</t>
  </si>
  <si>
    <t xml:space="preserve">    Antón</t>
  </si>
  <si>
    <t xml:space="preserve">    La Pintada</t>
  </si>
  <si>
    <t xml:space="preserve">    Natá</t>
  </si>
  <si>
    <t xml:space="preserve">    Olá</t>
  </si>
  <si>
    <t xml:space="preserve">    Penonomé</t>
  </si>
  <si>
    <t>Colón</t>
  </si>
  <si>
    <t xml:space="preserve">    Colón</t>
  </si>
  <si>
    <t xml:space="preserve">    Chagres</t>
  </si>
  <si>
    <t xml:space="preserve">    Donoso</t>
  </si>
  <si>
    <t xml:space="preserve">    Portobelo</t>
  </si>
  <si>
    <t xml:space="preserve">    Santa Isabel</t>
  </si>
  <si>
    <t>Chiriquí</t>
  </si>
  <si>
    <t xml:space="preserve">    Alanje</t>
  </si>
  <si>
    <t xml:space="preserve">    Barú</t>
  </si>
  <si>
    <t xml:space="preserve">    Boquerón</t>
  </si>
  <si>
    <t xml:space="preserve">    Boquete</t>
  </si>
  <si>
    <t xml:space="preserve">    Bugaba</t>
  </si>
  <si>
    <t xml:space="preserve">    David</t>
  </si>
  <si>
    <t xml:space="preserve">    Dolega</t>
  </si>
  <si>
    <t xml:space="preserve">    Gualaca</t>
  </si>
  <si>
    <t xml:space="preserve">    Remedios</t>
  </si>
  <si>
    <t xml:space="preserve">    Renacimiento</t>
  </si>
  <si>
    <t xml:space="preserve">    San Félix</t>
  </si>
  <si>
    <t>Darién</t>
  </si>
  <si>
    <t xml:space="preserve">    Tolé</t>
  </si>
  <si>
    <t xml:space="preserve">    San Lorenzo</t>
  </si>
  <si>
    <t>Herrera</t>
  </si>
  <si>
    <t xml:space="preserve">    Chitré</t>
  </si>
  <si>
    <t xml:space="preserve">    Las Minas</t>
  </si>
  <si>
    <t xml:space="preserve">    Los Pozos</t>
  </si>
  <si>
    <t xml:space="preserve">    Ocú</t>
  </si>
  <si>
    <t xml:space="preserve">    Parita</t>
  </si>
  <si>
    <t xml:space="preserve">    Pesé</t>
  </si>
  <si>
    <t xml:space="preserve">    Santa María</t>
  </si>
  <si>
    <t>Los Santos</t>
  </si>
  <si>
    <t xml:space="preserve">    Guararé</t>
  </si>
  <si>
    <t xml:space="preserve">    Las Tablas</t>
  </si>
  <si>
    <t xml:space="preserve">    Los Santos</t>
  </si>
  <si>
    <t xml:space="preserve">    Macaracas</t>
  </si>
  <si>
    <t xml:space="preserve">    Pedasí</t>
  </si>
  <si>
    <t xml:space="preserve">    Pocrí</t>
  </si>
  <si>
    <t xml:space="preserve">    Tonosí</t>
  </si>
  <si>
    <t>Panamá</t>
  </si>
  <si>
    <t xml:space="preserve">    Balboa</t>
  </si>
  <si>
    <t xml:space="preserve">    Chepo</t>
  </si>
  <si>
    <t xml:space="preserve">    Chimán</t>
  </si>
  <si>
    <t xml:space="preserve">    Panamá</t>
  </si>
  <si>
    <t xml:space="preserve">    Santiago</t>
  </si>
  <si>
    <t xml:space="preserve">    San Miguelito</t>
  </si>
  <si>
    <t xml:space="preserve">    Taboga</t>
  </si>
  <si>
    <t>Panamá Oeste</t>
  </si>
  <si>
    <t xml:space="preserve">    Arraiján</t>
  </si>
  <si>
    <t xml:space="preserve">    Capira</t>
  </si>
  <si>
    <t xml:space="preserve">    Chame</t>
  </si>
  <si>
    <t xml:space="preserve">    La Chorrera</t>
  </si>
  <si>
    <t xml:space="preserve">    Santa Catalina o Calovébora</t>
  </si>
  <si>
    <t xml:space="preserve">    Jirondai</t>
  </si>
  <si>
    <t xml:space="preserve">    Kusapín</t>
  </si>
  <si>
    <t xml:space="preserve">    Kankintú</t>
  </si>
  <si>
    <t xml:space="preserve">    Ñürüm</t>
  </si>
  <si>
    <t xml:space="preserve">    Nole Duima</t>
  </si>
  <si>
    <t xml:space="preserve">    Müna</t>
  </si>
  <si>
    <t xml:space="preserve">    Mironó</t>
  </si>
  <si>
    <t xml:space="preserve">    Besiko</t>
  </si>
  <si>
    <t>Comarca Ngäbe Buglé</t>
  </si>
  <si>
    <t xml:space="preserve">    Sambú</t>
  </si>
  <si>
    <t xml:space="preserve">    Cémaco</t>
  </si>
  <si>
    <t>Comarca Emberá</t>
  </si>
  <si>
    <t xml:space="preserve">    San Carlos</t>
  </si>
  <si>
    <t>Veraguas</t>
  </si>
  <si>
    <t xml:space="preserve">    Atalaya</t>
  </si>
  <si>
    <t xml:space="preserve">    Calobre</t>
  </si>
  <si>
    <t xml:space="preserve">    Cañazas</t>
  </si>
  <si>
    <t xml:space="preserve">    La Mesa</t>
  </si>
  <si>
    <t xml:space="preserve">    Las Palmas</t>
  </si>
  <si>
    <t>Comarca Kuna Yala</t>
  </si>
  <si>
    <t xml:space="preserve">    Mariato</t>
  </si>
  <si>
    <t xml:space="preserve">    Soná</t>
  </si>
  <si>
    <t xml:space="preserve">    Montijo</t>
  </si>
  <si>
    <t xml:space="preserve">    Río de Jesús</t>
  </si>
  <si>
    <t xml:space="preserve">    San Francisco</t>
  </si>
  <si>
    <t xml:space="preserve">    Santa Fe</t>
  </si>
  <si>
    <t xml:space="preserve">Área, provincia, comarca                                                  indígena y distrito </t>
  </si>
  <si>
    <t>TOTAL</t>
  </si>
  <si>
    <t>Cuadro 3. NACIMIENTOS VIVOS EN LA REPÚBLICA, POR LUGAR DE OCURRENCIA, RESIDENCIA Y SEXO,</t>
  </si>
  <si>
    <t xml:space="preserve">    Omar Torrijos Herrera</t>
  </si>
  <si>
    <t xml:space="preserve">    Tierras Altas</t>
  </si>
  <si>
    <t xml:space="preserve">    Chepigana</t>
  </si>
  <si>
    <t xml:space="preserve">    Pinogana</t>
  </si>
  <si>
    <t xml:space="preserve">             salud pública (Minsa y CSS), clínicas privadas y oficinas del Registro Civil  (Tribunal Electoral). </t>
  </si>
  <si>
    <t>Fuente: Los datos publicados corresponden a información recopilada, con base en los registros administrativos de las instalaciones de</t>
  </si>
  <si>
    <t>0.0  Cuando la cantidad es menor a la mitad de la unidad o fracción decimal adoptada, para la expresión del dato.</t>
  </si>
  <si>
    <t>SEGÚN ÁREA, PROVINCIA, COMARCA INDÍGENA Y DISTRITO:  AÑO 2023</t>
  </si>
  <si>
    <t>NOTA:  El total de "Ocurrencia" incluye 6 nacimientos vivos de residentes en el extranjero.</t>
  </si>
  <si>
    <t>-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</si>
</sst>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;&quot;-&quot;;&quot;-&quot;"/>
    <numFmt numFmtId="167" formatCode="#,##0.0;&quot;-&quot;;&quot;-&quot;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5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1" applyNumberFormat="0" applyAlignment="0" applyProtection="0"/>
    <xf numFmtId="0" fontId="15" fillId="3" borderId="0" applyNumberFormat="0" applyBorder="0" applyAlignment="0" applyProtection="0"/>
    <xf numFmtId="0" fontId="16" fillId="22" borderId="0" applyNumberFormat="0" applyBorder="0" applyAlignment="0" applyProtection="0"/>
    <xf numFmtId="0" fontId="6" fillId="0" borderId="0"/>
    <xf numFmtId="0" fontId="3" fillId="0" borderId="0"/>
    <xf numFmtId="0" fontId="3" fillId="0" borderId="0"/>
    <xf numFmtId="0" fontId="5" fillId="0" borderId="0"/>
    <xf numFmtId="0" fontId="3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13" fillId="0" borderId="8" applyNumberFormat="0" applyFill="0" applyAlignment="0" applyProtection="0"/>
    <xf numFmtId="0" fontId="23" fillId="0" borderId="9" applyNumberFormat="0" applyFill="0" applyAlignment="0" applyProtection="0"/>
    <xf numFmtId="0" fontId="3" fillId="0" borderId="0"/>
    <xf numFmtId="0" fontId="3" fillId="0" borderId="0"/>
    <xf numFmtId="0" fontId="2" fillId="0" borderId="0"/>
    <xf numFmtId="0" fontId="1" fillId="0" borderId="0"/>
    <xf numFmtId="0" fontId="5" fillId="0" borderId="0"/>
    <xf numFmtId="0" fontId="5" fillId="0" borderId="0"/>
  </cellStyleXfs>
  <cellXfs count="146">
    <xf numFmtId="0" fontId="0" fillId="0" borderId="0" xfId="0"/>
    <xf numFmtId="0" fontId="6" fillId="0" borderId="0" xfId="34" applyFont="1" applyBorder="1"/>
    <xf numFmtId="0" fontId="6" fillId="0" borderId="0" xfId="34" applyFont="1" applyFill="1" applyBorder="1" applyAlignment="1">
      <alignment horizontal="center" vertical="center"/>
    </xf>
    <xf numFmtId="0" fontId="6" fillId="0" borderId="11" xfId="34" applyFont="1" applyBorder="1" applyAlignment="1">
      <alignment horizontal="center"/>
    </xf>
    <xf numFmtId="0" fontId="6" fillId="0" borderId="12" xfId="34" applyFont="1" applyFill="1" applyBorder="1" applyAlignment="1">
      <alignment horizontal="center"/>
    </xf>
    <xf numFmtId="0" fontId="6" fillId="0" borderId="12" xfId="34" applyFont="1" applyFill="1" applyBorder="1" applyAlignment="1">
      <alignment horizontal="right"/>
    </xf>
    <xf numFmtId="0" fontId="6" fillId="0" borderId="12" xfId="34" applyFont="1" applyFill="1" applyBorder="1" applyAlignment="1">
      <alignment horizontal="center" vertical="center"/>
    </xf>
    <xf numFmtId="3" fontId="6" fillId="0" borderId="12" xfId="34" applyNumberFormat="1" applyFont="1" applyFill="1" applyBorder="1" applyAlignment="1">
      <alignment horizontal="center"/>
    </xf>
    <xf numFmtId="0" fontId="4" fillId="0" borderId="11" xfId="34" applyFont="1" applyBorder="1"/>
    <xf numFmtId="3" fontId="4" fillId="0" borderId="12" xfId="36" applyNumberFormat="1" applyFont="1" applyFill="1" applyBorder="1" applyAlignment="1">
      <alignment horizontal="right"/>
    </xf>
    <xf numFmtId="3" fontId="6" fillId="0" borderId="12" xfId="36" applyNumberFormat="1" applyFont="1" applyFill="1" applyBorder="1" applyAlignment="1">
      <alignment horizontal="right"/>
    </xf>
    <xf numFmtId="3" fontId="0" fillId="0" borderId="12" xfId="0" applyNumberFormat="1" applyBorder="1"/>
    <xf numFmtId="0" fontId="6" fillId="0" borderId="11" xfId="34" applyFont="1" applyBorder="1"/>
    <xf numFmtId="3" fontId="6" fillId="0" borderId="12" xfId="34" applyNumberFormat="1" applyFont="1" applyFill="1" applyBorder="1" applyAlignment="1">
      <alignment horizontal="right"/>
    </xf>
    <xf numFmtId="3" fontId="6" fillId="0" borderId="12" xfId="36" applyNumberFormat="1" applyFont="1" applyBorder="1" applyAlignment="1">
      <alignment horizontal="right"/>
    </xf>
    <xf numFmtId="3" fontId="4" fillId="0" borderId="12" xfId="34" applyNumberFormat="1" applyFont="1" applyFill="1" applyBorder="1" applyAlignment="1">
      <alignment horizontal="right"/>
    </xf>
    <xf numFmtId="3" fontId="4" fillId="0" borderId="12" xfId="34" applyNumberFormat="1" applyFont="1" applyBorder="1" applyAlignment="1">
      <alignment horizontal="right"/>
    </xf>
    <xf numFmtId="0" fontId="6" fillId="0" borderId="14" xfId="34" applyFont="1" applyBorder="1" applyAlignment="1">
      <alignment horizontal="center"/>
    </xf>
    <xf numFmtId="0" fontId="6" fillId="0" borderId="15" xfId="34" applyFont="1" applyFill="1" applyBorder="1" applyAlignment="1">
      <alignment horizontal="right"/>
    </xf>
    <xf numFmtId="0" fontId="6" fillId="0" borderId="15" xfId="34" applyFont="1" applyBorder="1" applyAlignment="1">
      <alignment horizontal="center" vertical="center"/>
    </xf>
    <xf numFmtId="3" fontId="6" fillId="0" borderId="15" xfId="34" applyNumberFormat="1" applyFont="1" applyBorder="1" applyAlignment="1">
      <alignment horizontal="center"/>
    </xf>
    <xf numFmtId="0" fontId="6" fillId="0" borderId="15" xfId="34" applyFont="1" applyFill="1" applyBorder="1" applyAlignment="1">
      <alignment horizontal="center"/>
    </xf>
    <xf numFmtId="0" fontId="6" fillId="0" borderId="16" xfId="34" applyFont="1" applyBorder="1" applyAlignment="1">
      <alignment horizontal="center" vertical="center"/>
    </xf>
    <xf numFmtId="0" fontId="4" fillId="0" borderId="0" xfId="34" applyFont="1" applyBorder="1"/>
    <xf numFmtId="165" fontId="6" fillId="0" borderId="15" xfId="36" applyNumberFormat="1" applyFont="1" applyFill="1" applyBorder="1" applyAlignment="1">
      <alignment horizontal="right"/>
    </xf>
    <xf numFmtId="3" fontId="6" fillId="0" borderId="15" xfId="36" applyNumberFormat="1" applyFont="1" applyBorder="1"/>
    <xf numFmtId="165" fontId="6" fillId="0" borderId="15" xfId="36" applyNumberFormat="1" applyFont="1" applyFill="1" applyBorder="1"/>
    <xf numFmtId="0" fontId="6" fillId="0" borderId="0" xfId="35" applyFont="1"/>
    <xf numFmtId="3" fontId="6" fillId="0" borderId="0" xfId="36" applyNumberFormat="1" applyFont="1"/>
    <xf numFmtId="3" fontId="6" fillId="0" borderId="11" xfId="36" applyNumberFormat="1" applyFont="1" applyBorder="1"/>
    <xf numFmtId="0" fontId="6" fillId="0" borderId="17" xfId="35" applyFont="1" applyBorder="1"/>
    <xf numFmtId="3" fontId="6" fillId="0" borderId="18" xfId="34" applyNumberFormat="1" applyFont="1" applyFill="1" applyBorder="1" applyAlignment="1">
      <alignment horizontal="right"/>
    </xf>
    <xf numFmtId="164" fontId="6" fillId="0" borderId="18" xfId="34" applyNumberFormat="1" applyFont="1" applyFill="1" applyBorder="1" applyAlignment="1">
      <alignment horizontal="right"/>
    </xf>
    <xf numFmtId="0" fontId="6" fillId="0" borderId="0" xfId="34" applyFont="1"/>
    <xf numFmtId="164" fontId="6" fillId="0" borderId="0" xfId="34" applyNumberFormat="1" applyFont="1" applyFill="1" applyBorder="1" applyAlignment="1">
      <alignment horizontal="right"/>
    </xf>
    <xf numFmtId="3" fontId="6" fillId="0" borderId="0" xfId="34" applyNumberFormat="1" applyFont="1" applyBorder="1" applyAlignment="1">
      <alignment horizontal="right"/>
    </xf>
    <xf numFmtId="0" fontId="6" fillId="0" borderId="15" xfId="34" applyFont="1" applyFill="1" applyBorder="1" applyAlignment="1">
      <alignment horizontal="center" vertical="center"/>
    </xf>
    <xf numFmtId="3" fontId="6" fillId="0" borderId="15" xfId="36" applyNumberFormat="1" applyFont="1" applyFill="1" applyBorder="1" applyAlignment="1">
      <alignment horizontal="right"/>
    </xf>
    <xf numFmtId="3" fontId="6" fillId="0" borderId="19" xfId="36" applyNumberFormat="1" applyFont="1" applyFill="1" applyBorder="1" applyAlignment="1">
      <alignment horizontal="right"/>
    </xf>
    <xf numFmtId="0" fontId="6" fillId="0" borderId="0" xfId="33"/>
    <xf numFmtId="3" fontId="6" fillId="0" borderId="12" xfId="33" applyNumberFormat="1" applyFill="1" applyBorder="1"/>
    <xf numFmtId="3" fontId="6" fillId="0" borderId="12" xfId="33" applyNumberFormat="1" applyBorder="1"/>
    <xf numFmtId="0" fontId="6" fillId="0" borderId="0" xfId="33" applyFont="1"/>
    <xf numFmtId="3" fontId="6" fillId="0" borderId="0" xfId="33" applyNumberFormat="1"/>
    <xf numFmtId="0" fontId="6" fillId="0" borderId="12" xfId="33" applyBorder="1"/>
    <xf numFmtId="0" fontId="6" fillId="0" borderId="12" xfId="33" applyFill="1" applyBorder="1"/>
    <xf numFmtId="0" fontId="6" fillId="0" borderId="18" xfId="33" applyFill="1" applyBorder="1"/>
    <xf numFmtId="0" fontId="6" fillId="0" borderId="20" xfId="33" applyFill="1" applyBorder="1"/>
    <xf numFmtId="0" fontId="6" fillId="0" borderId="18" xfId="33" applyBorder="1"/>
    <xf numFmtId="0" fontId="6" fillId="0" borderId="0" xfId="33" applyFill="1"/>
    <xf numFmtId="0" fontId="6" fillId="0" borderId="0" xfId="33" applyFill="1" applyAlignment="1">
      <alignment horizontal="right"/>
    </xf>
    <xf numFmtId="0" fontId="3" fillId="0" borderId="0" xfId="47" applyFont="1" applyFill="1" applyBorder="1"/>
    <xf numFmtId="0" fontId="3" fillId="0" borderId="0" xfId="0" applyFont="1" applyFill="1" applyBorder="1"/>
    <xf numFmtId="3" fontId="6" fillId="0" borderId="13" xfId="36" applyNumberFormat="1" applyFont="1" applyBorder="1" applyAlignment="1">
      <alignment horizontal="right"/>
    </xf>
    <xf numFmtId="0" fontId="6" fillId="0" borderId="13" xfId="36" applyFont="1" applyBorder="1" applyAlignment="1">
      <alignment horizontal="right"/>
    </xf>
    <xf numFmtId="0" fontId="6" fillId="0" borderId="13" xfId="33" applyBorder="1"/>
    <xf numFmtId="165" fontId="3" fillId="0" borderId="12" xfId="36" applyNumberFormat="1" applyFont="1" applyFill="1" applyBorder="1" applyAlignment="1">
      <alignment horizontal="right"/>
    </xf>
    <xf numFmtId="3" fontId="3" fillId="0" borderId="12" xfId="36" applyNumberFormat="1" applyFont="1" applyFill="1" applyBorder="1" applyAlignment="1">
      <alignment horizontal="right"/>
    </xf>
    <xf numFmtId="49" fontId="3" fillId="0" borderId="0" xfId="35" applyNumberFormat="1" applyFont="1"/>
    <xf numFmtId="3" fontId="0" fillId="0" borderId="12" xfId="0" applyNumberFormat="1" applyFill="1" applyBorder="1"/>
    <xf numFmtId="0" fontId="4" fillId="0" borderId="0" xfId="33" applyFont="1"/>
    <xf numFmtId="0" fontId="3" fillId="0" borderId="11" xfId="34" applyFont="1" applyFill="1" applyBorder="1"/>
    <xf numFmtId="3" fontId="4" fillId="24" borderId="10" xfId="34" applyNumberFormat="1" applyFont="1" applyFill="1" applyBorder="1" applyAlignment="1">
      <alignment horizontal="center" vertical="center"/>
    </xf>
    <xf numFmtId="0" fontId="6" fillId="0" borderId="0" xfId="34" applyFont="1" applyFill="1" applyBorder="1"/>
    <xf numFmtId="3" fontId="4" fillId="0" borderId="24" xfId="36" applyNumberFormat="1" applyFont="1" applyFill="1" applyBorder="1" applyAlignment="1">
      <alignment horizontal="right"/>
    </xf>
    <xf numFmtId="3" fontId="0" fillId="0" borderId="24" xfId="0" applyNumberFormat="1" applyBorder="1"/>
    <xf numFmtId="3" fontId="6" fillId="0" borderId="0" xfId="33" applyNumberFormat="1" applyBorder="1"/>
    <xf numFmtId="0" fontId="6" fillId="0" borderId="0" xfId="33" applyBorder="1"/>
    <xf numFmtId="3" fontId="6" fillId="0" borderId="0" xfId="36" applyNumberFormat="1" applyFont="1" applyBorder="1" applyAlignment="1">
      <alignment horizontal="right"/>
    </xf>
    <xf numFmtId="3" fontId="6" fillId="0" borderId="24" xfId="36" applyNumberFormat="1" applyFont="1" applyBorder="1" applyAlignment="1">
      <alignment horizontal="right"/>
    </xf>
    <xf numFmtId="3" fontId="4" fillId="0" borderId="24" xfId="34" applyNumberFormat="1" applyFont="1" applyFill="1" applyBorder="1" applyAlignment="1">
      <alignment horizontal="right"/>
    </xf>
    <xf numFmtId="3" fontId="6" fillId="0" borderId="24" xfId="34" applyNumberFormat="1" applyFont="1" applyFill="1" applyBorder="1" applyAlignment="1">
      <alignment horizontal="right"/>
    </xf>
    <xf numFmtId="3" fontId="4" fillId="0" borderId="24" xfId="34" applyNumberFormat="1" applyFont="1" applyBorder="1" applyAlignment="1">
      <alignment horizontal="right"/>
    </xf>
    <xf numFmtId="0" fontId="6" fillId="0" borderId="0" xfId="34" applyFont="1" applyBorder="1" applyAlignment="1">
      <alignment horizontal="center"/>
    </xf>
    <xf numFmtId="0" fontId="6" fillId="0" borderId="24" xfId="36" applyFont="1" applyBorder="1" applyAlignment="1">
      <alignment horizontal="right"/>
    </xf>
    <xf numFmtId="0" fontId="6" fillId="0" borderId="24" xfId="33" applyBorder="1"/>
    <xf numFmtId="3" fontId="6" fillId="0" borderId="16" xfId="36" applyNumberFormat="1" applyFont="1" applyBorder="1"/>
    <xf numFmtId="0" fontId="6" fillId="0" borderId="17" xfId="33" applyBorder="1"/>
    <xf numFmtId="0" fontId="6" fillId="0" borderId="0" xfId="34" applyFont="1" applyFill="1" applyBorder="1" applyAlignment="1">
      <alignment horizontal="right"/>
    </xf>
    <xf numFmtId="3" fontId="6" fillId="0" borderId="0" xfId="34" applyNumberFormat="1" applyFont="1" applyFill="1" applyBorder="1"/>
    <xf numFmtId="0" fontId="6" fillId="0" borderId="0" xfId="34" applyFont="1" applyFill="1" applyBorder="1" applyAlignment="1">
      <alignment horizontal="center"/>
    </xf>
    <xf numFmtId="0" fontId="3" fillId="0" borderId="11" xfId="34" applyFont="1" applyBorder="1"/>
    <xf numFmtId="0" fontId="3" fillId="0" borderId="0" xfId="34" applyFont="1" applyBorder="1"/>
    <xf numFmtId="0" fontId="3" fillId="0" borderId="0" xfId="35" applyFont="1"/>
    <xf numFmtId="3" fontId="3" fillId="0" borderId="11" xfId="36" applyNumberFormat="1" applyFont="1" applyBorder="1"/>
    <xf numFmtId="0" fontId="0" fillId="0" borderId="0" xfId="0" applyNumberFormat="1"/>
    <xf numFmtId="0" fontId="0" fillId="0" borderId="12" xfId="0" applyNumberFormat="1" applyBorder="1"/>
    <xf numFmtId="3" fontId="3" fillId="0" borderId="12" xfId="33" applyNumberFormat="1" applyFont="1" applyBorder="1"/>
    <xf numFmtId="3" fontId="6" fillId="0" borderId="12" xfId="33" applyNumberFormat="1" applyFont="1" applyBorder="1"/>
    <xf numFmtId="3" fontId="0" fillId="0" borderId="0" xfId="0" applyNumberFormat="1"/>
    <xf numFmtId="0" fontId="0" fillId="0" borderId="24" xfId="0" applyNumberFormat="1" applyBorder="1"/>
    <xf numFmtId="3" fontId="6" fillId="0" borderId="24" xfId="33" applyNumberFormat="1" applyBorder="1"/>
    <xf numFmtId="3" fontId="4" fillId="0" borderId="24" xfId="33" applyNumberFormat="1" applyFont="1" applyBorder="1"/>
    <xf numFmtId="0" fontId="3" fillId="0" borderId="0" xfId="34" applyFont="1" applyFill="1" applyBorder="1"/>
    <xf numFmtId="3" fontId="3" fillId="0" borderId="0" xfId="36" applyNumberFormat="1" applyFont="1"/>
    <xf numFmtId="166" fontId="4" fillId="0" borderId="12" xfId="36" applyNumberFormat="1" applyFont="1" applyFill="1" applyBorder="1" applyAlignment="1">
      <alignment horizontal="right"/>
    </xf>
    <xf numFmtId="166" fontId="0" fillId="0" borderId="12" xfId="0" applyNumberFormat="1" applyBorder="1"/>
    <xf numFmtId="166" fontId="0" fillId="0" borderId="24" xfId="0" applyNumberFormat="1" applyBorder="1"/>
    <xf numFmtId="166" fontId="3" fillId="0" borderId="12" xfId="0" applyNumberFormat="1" applyFont="1" applyBorder="1" applyAlignment="1">
      <alignment horizontal="right"/>
    </xf>
    <xf numFmtId="166" fontId="3" fillId="0" borderId="12" xfId="0" applyNumberFormat="1" applyFont="1" applyBorder="1"/>
    <xf numFmtId="166" fontId="6" fillId="0" borderId="12" xfId="33" applyNumberFormat="1" applyFill="1" applyBorder="1"/>
    <xf numFmtId="166" fontId="6" fillId="0" borderId="12" xfId="33" applyNumberFormat="1" applyBorder="1"/>
    <xf numFmtId="166" fontId="6" fillId="0" borderId="24" xfId="33" applyNumberFormat="1" applyBorder="1"/>
    <xf numFmtId="166" fontId="4" fillId="0" borderId="24" xfId="36" applyNumberFormat="1" applyFont="1" applyFill="1" applyBorder="1" applyAlignment="1">
      <alignment horizontal="right"/>
    </xf>
    <xf numFmtId="166" fontId="6" fillId="0" borderId="12" xfId="36" applyNumberFormat="1" applyFont="1" applyFill="1" applyBorder="1" applyAlignment="1">
      <alignment horizontal="right"/>
    </xf>
    <xf numFmtId="166" fontId="6" fillId="0" borderId="12" xfId="36" applyNumberFormat="1" applyFont="1" applyBorder="1" applyAlignment="1">
      <alignment horizontal="right"/>
    </xf>
    <xf numFmtId="166" fontId="6" fillId="0" borderId="24" xfId="36" applyNumberFormat="1" applyFont="1" applyBorder="1" applyAlignment="1">
      <alignment horizontal="right"/>
    </xf>
    <xf numFmtId="166" fontId="3" fillId="0" borderId="12" xfId="33" applyNumberFormat="1" applyFont="1" applyBorder="1"/>
    <xf numFmtId="166" fontId="3" fillId="0" borderId="12" xfId="0" applyNumberFormat="1" applyFont="1" applyBorder="1" applyAlignment="1">
      <alignment horizontal="right" vertical="center"/>
    </xf>
    <xf numFmtId="166" fontId="3" fillId="0" borderId="12" xfId="33" applyNumberFormat="1" applyFont="1" applyBorder="1" applyAlignment="1">
      <alignment horizontal="right"/>
    </xf>
    <xf numFmtId="0" fontId="3" fillId="0" borderId="0" xfId="50" applyFont="1"/>
    <xf numFmtId="0" fontId="3" fillId="0" borderId="0" xfId="51" applyFont="1" applyFill="1" applyAlignment="1">
      <alignment horizontal="left"/>
    </xf>
    <xf numFmtId="0" fontId="4" fillId="0" borderId="11" xfId="34" applyFont="1" applyBorder="1" applyAlignment="1">
      <alignment horizontal="center"/>
    </xf>
    <xf numFmtId="3" fontId="3" fillId="0" borderId="12" xfId="33" applyNumberFormat="1" applyFont="1" applyBorder="1" applyAlignment="1">
      <alignment horizontal="right"/>
    </xf>
    <xf numFmtId="3" fontId="6" fillId="0" borderId="12" xfId="33" applyNumberFormat="1" applyBorder="1" applyAlignment="1">
      <alignment horizontal="right"/>
    </xf>
    <xf numFmtId="3" fontId="3" fillId="0" borderId="24" xfId="36" applyNumberFormat="1" applyFont="1" applyFill="1" applyBorder="1" applyAlignment="1">
      <alignment horizontal="right"/>
    </xf>
    <xf numFmtId="3" fontId="4" fillId="0" borderId="12" xfId="0" applyNumberFormat="1" applyFont="1" applyBorder="1"/>
    <xf numFmtId="0" fontId="4" fillId="0" borderId="0" xfId="0" applyNumberFormat="1" applyFont="1"/>
    <xf numFmtId="0" fontId="4" fillId="0" borderId="24" xfId="0" applyNumberFormat="1" applyFont="1" applyBorder="1"/>
    <xf numFmtId="167" fontId="3" fillId="0" borderId="12" xfId="36" applyNumberFormat="1" applyFont="1" applyFill="1" applyBorder="1" applyAlignment="1">
      <alignment horizontal="right"/>
    </xf>
    <xf numFmtId="164" fontId="3" fillId="0" borderId="12" xfId="36" applyNumberFormat="1" applyFont="1" applyFill="1" applyBorder="1" applyAlignment="1">
      <alignment horizontal="right"/>
    </xf>
    <xf numFmtId="0" fontId="24" fillId="0" borderId="0" xfId="34" applyFont="1" applyFill="1"/>
    <xf numFmtId="0" fontId="24" fillId="0" borderId="0" xfId="34" applyFont="1" applyFill="1" applyAlignment="1">
      <alignment horizontal="right"/>
    </xf>
    <xf numFmtId="3" fontId="24" fillId="0" borderId="0" xfId="34" applyNumberFormat="1" applyFont="1" applyFill="1"/>
    <xf numFmtId="167" fontId="6" fillId="0" borderId="12" xfId="33" applyNumberFormat="1" applyBorder="1"/>
    <xf numFmtId="0" fontId="4" fillId="24" borderId="10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horizontal="center" vertical="center" wrapText="1"/>
    </xf>
    <xf numFmtId="0" fontId="24" fillId="0" borderId="0" xfId="34" applyFont="1" applyFill="1" applyBorder="1"/>
    <xf numFmtId="0" fontId="24" fillId="0" borderId="0" xfId="33" applyFont="1" applyFill="1" applyBorder="1"/>
    <xf numFmtId="166" fontId="6" fillId="0" borderId="12" xfId="33" applyNumberFormat="1" applyBorder="1" applyAlignment="1">
      <alignment horizontal="right"/>
    </xf>
    <xf numFmtId="0" fontId="24" fillId="0" borderId="0" xfId="33" applyFont="1" applyFill="1"/>
    <xf numFmtId="49" fontId="24" fillId="0" borderId="0" xfId="33" applyNumberFormat="1" applyFont="1" applyFill="1"/>
    <xf numFmtId="49" fontId="3" fillId="0" borderId="0" xfId="33" applyNumberFormat="1" applyFont="1" applyBorder="1"/>
    <xf numFmtId="0" fontId="4" fillId="0" borderId="0" xfId="34" applyFont="1" applyFill="1" applyBorder="1" applyAlignment="1">
      <alignment horizontal="center"/>
    </xf>
    <xf numFmtId="0" fontId="4" fillId="0" borderId="0" xfId="34" applyFont="1" applyBorder="1" applyAlignment="1">
      <alignment horizontal="center"/>
    </xf>
    <xf numFmtId="0" fontId="4" fillId="24" borderId="23" xfId="34" applyFont="1" applyFill="1" applyBorder="1" applyAlignment="1">
      <alignment horizontal="center" vertical="center" wrapText="1"/>
    </xf>
    <xf numFmtId="0" fontId="4" fillId="24" borderId="10" xfId="34" applyFont="1" applyFill="1" applyBorder="1" applyAlignment="1">
      <alignment horizontal="center" vertical="center"/>
    </xf>
    <xf numFmtId="0" fontId="4" fillId="24" borderId="21" xfId="34" applyFont="1" applyFill="1" applyBorder="1" applyAlignment="1">
      <alignment horizontal="center" vertical="center"/>
    </xf>
    <xf numFmtId="0" fontId="4" fillId="24" borderId="10" xfId="34" applyFont="1" applyFill="1" applyBorder="1" applyAlignment="1">
      <alignment vertical="center"/>
    </xf>
    <xf numFmtId="0" fontId="4" fillId="24" borderId="21" xfId="34" applyFont="1" applyFill="1" applyBorder="1" applyAlignment="1">
      <alignment vertical="center"/>
    </xf>
    <xf numFmtId="0" fontId="4" fillId="24" borderId="10" xfId="34" applyFont="1" applyFill="1" applyBorder="1" applyAlignment="1">
      <alignment horizontal="center" vertical="center" wrapText="1"/>
    </xf>
    <xf numFmtId="0" fontId="4" fillId="24" borderId="10" xfId="33" applyFont="1" applyFill="1" applyBorder="1" applyAlignment="1">
      <alignment horizontal="center" vertical="center" wrapText="1"/>
    </xf>
    <xf numFmtId="0" fontId="4" fillId="24" borderId="21" xfId="34" applyFont="1" applyFill="1" applyBorder="1" applyAlignment="1">
      <alignment horizontal="center" vertical="center" wrapText="1"/>
    </xf>
    <xf numFmtId="0" fontId="4" fillId="24" borderId="21" xfId="33" applyFont="1" applyFill="1" applyBorder="1" applyAlignment="1">
      <alignment horizontal="center" vertical="center" wrapText="1"/>
    </xf>
    <xf numFmtId="0" fontId="4" fillId="24" borderId="22" xfId="34" applyFont="1" applyFill="1" applyBorder="1" applyAlignment="1">
      <alignment horizontal="center" vertical="center"/>
    </xf>
    <xf numFmtId="0" fontId="4" fillId="24" borderId="23" xfId="34" applyFont="1" applyFill="1" applyBorder="1" applyAlignment="1">
      <alignment horizontal="center" vertical="center"/>
    </xf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2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33"/>
    <cellStyle name="Normal 2 2" xfId="46"/>
    <cellStyle name="Normal 3" xfId="48"/>
    <cellStyle name="Normal 3 2" xfId="49"/>
    <cellStyle name="Normal_221-02 2" xfId="47"/>
    <cellStyle name="Normal_221-03" xfId="34"/>
    <cellStyle name="Normal_221-05" xfId="35"/>
    <cellStyle name="Normal_97-04" xfId="50"/>
    <cellStyle name="Normal_BoletinCuadros1a11" xfId="36"/>
    <cellStyle name="Normal_Libro2" xfId="51"/>
    <cellStyle name="Notas" xfId="37" builtinId="10" customBuiltin="1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tabSelected="1" zoomScaleNormal="100" zoomScaleSheetLayoutView="100" workbookViewId="0">
      <selection activeCell="W1" sqref="W1"/>
    </sheetView>
  </sheetViews>
  <sheetFormatPr baseColWidth="10" defaultColWidth="11.42578125" defaultRowHeight="12.75" x14ac:dyDescent="0.2"/>
  <cols>
    <col min="1" max="1" width="30.7109375" style="39" customWidth="1"/>
    <col min="2" max="2" width="9.7109375" style="49" customWidth="1"/>
    <col min="3" max="3" width="9.7109375" style="50" customWidth="1"/>
    <col min="4" max="5" width="9.7109375" style="49" customWidth="1"/>
    <col min="6" max="6" width="9.7109375" style="43" customWidth="1"/>
    <col min="7" max="7" width="9.7109375" style="49" customWidth="1"/>
    <col min="8" max="8" width="9.7109375" style="39" customWidth="1"/>
    <col min="9" max="9" width="9.7109375" style="67" customWidth="1"/>
    <col min="10" max="10" width="11.42578125" style="39"/>
    <col min="12" max="16384" width="11.42578125" style="39"/>
  </cols>
  <sheetData>
    <row r="1" spans="1:9" ht="15" customHeight="1" x14ac:dyDescent="0.2">
      <c r="A1" s="133" t="s">
        <v>101</v>
      </c>
      <c r="B1" s="133"/>
      <c r="C1" s="133"/>
      <c r="D1" s="133"/>
      <c r="E1" s="133"/>
      <c r="F1" s="133"/>
      <c r="G1" s="133"/>
      <c r="H1" s="133"/>
      <c r="I1" s="133"/>
    </row>
    <row r="2" spans="1:9" ht="15" customHeight="1" x14ac:dyDescent="0.2">
      <c r="A2" s="134" t="s">
        <v>109</v>
      </c>
      <c r="B2" s="134"/>
      <c r="C2" s="134"/>
      <c r="D2" s="134"/>
      <c r="E2" s="134"/>
      <c r="F2" s="134"/>
      <c r="G2" s="134"/>
      <c r="H2" s="134"/>
      <c r="I2" s="134"/>
    </row>
    <row r="3" spans="1:9" x14ac:dyDescent="0.2">
      <c r="A3" s="1"/>
      <c r="B3" s="63"/>
      <c r="C3" s="78"/>
      <c r="D3" s="63"/>
      <c r="E3" s="63"/>
      <c r="F3" s="79"/>
      <c r="G3" s="63"/>
      <c r="H3" s="63"/>
      <c r="I3" s="63"/>
    </row>
    <row r="4" spans="1:9" ht="20.100000000000001" customHeight="1" x14ac:dyDescent="0.2">
      <c r="A4" s="135" t="s">
        <v>99</v>
      </c>
      <c r="B4" s="136" t="s">
        <v>0</v>
      </c>
      <c r="C4" s="136"/>
      <c r="D4" s="136"/>
      <c r="E4" s="136"/>
      <c r="F4" s="136"/>
      <c r="G4" s="136"/>
      <c r="H4" s="136"/>
      <c r="I4" s="137"/>
    </row>
    <row r="5" spans="1:9" ht="20.100000000000001" customHeight="1" x14ac:dyDescent="0.2">
      <c r="A5" s="135"/>
      <c r="B5" s="136" t="s">
        <v>1</v>
      </c>
      <c r="C5" s="138"/>
      <c r="D5" s="138"/>
      <c r="E5" s="138"/>
      <c r="F5" s="136" t="s">
        <v>2</v>
      </c>
      <c r="G5" s="138"/>
      <c r="H5" s="138"/>
      <c r="I5" s="139"/>
    </row>
    <row r="6" spans="1:9" ht="20.100000000000001" customHeight="1" x14ac:dyDescent="0.2">
      <c r="A6" s="135"/>
      <c r="B6" s="140" t="s">
        <v>3</v>
      </c>
      <c r="C6" s="140"/>
      <c r="D6" s="140" t="s">
        <v>4</v>
      </c>
      <c r="E6" s="140" t="s">
        <v>5</v>
      </c>
      <c r="F6" s="140" t="s">
        <v>3</v>
      </c>
      <c r="G6" s="140"/>
      <c r="H6" s="140" t="s">
        <v>4</v>
      </c>
      <c r="I6" s="142" t="s">
        <v>5</v>
      </c>
    </row>
    <row r="7" spans="1:9" ht="27.95" customHeight="1" x14ac:dyDescent="0.2">
      <c r="A7" s="135"/>
      <c r="B7" s="125" t="s">
        <v>6</v>
      </c>
      <c r="C7" s="126" t="s">
        <v>7</v>
      </c>
      <c r="D7" s="141"/>
      <c r="E7" s="141"/>
      <c r="F7" s="62" t="s">
        <v>6</v>
      </c>
      <c r="G7" s="126" t="s">
        <v>7</v>
      </c>
      <c r="H7" s="141"/>
      <c r="I7" s="143"/>
    </row>
    <row r="8" spans="1:9" ht="12" customHeight="1" x14ac:dyDescent="0.2">
      <c r="A8" s="3"/>
      <c r="B8" s="4"/>
      <c r="C8" s="5"/>
      <c r="D8" s="36"/>
      <c r="E8" s="36"/>
      <c r="F8" s="7"/>
      <c r="G8" s="4"/>
      <c r="H8" s="6"/>
      <c r="I8" s="2"/>
    </row>
    <row r="9" spans="1:9" ht="13.5" customHeight="1" x14ac:dyDescent="0.2">
      <c r="A9" s="112" t="s">
        <v>100</v>
      </c>
      <c r="B9" s="9">
        <f>SUM(D9,E9)</f>
        <v>59913</v>
      </c>
      <c r="C9" s="56">
        <f>B9/$B$9*100</f>
        <v>100</v>
      </c>
      <c r="D9" s="9">
        <f>SUM(D14,D21,D30,D39,D56,D69,D79,D89,D98,D106,D128,D130,D135)</f>
        <v>30661</v>
      </c>
      <c r="E9" s="9">
        <f>SUM(E14,E21,E30,E39,E56,E69,E79,E89,E98,E106,E128,E130,E135)</f>
        <v>29252</v>
      </c>
      <c r="F9" s="9">
        <f>SUM(H9,I9)</f>
        <v>59907</v>
      </c>
      <c r="G9" s="56">
        <f>F9/$F$9*100</f>
        <v>100</v>
      </c>
      <c r="H9" s="9">
        <f>SUM(H14,H21,H30,H39,H56,H69,H79,H89,H98,H106,H128,H130,H135)</f>
        <v>30660</v>
      </c>
      <c r="I9" s="64">
        <f>SUM(I14,I21,I30,I39,I56,I69,I79,I89,I98,I106,I128,I130,I135)</f>
        <v>29247</v>
      </c>
    </row>
    <row r="10" spans="1:9" ht="13.5" customHeight="1" x14ac:dyDescent="0.2">
      <c r="A10" s="8"/>
      <c r="B10" s="9"/>
      <c r="C10" s="56"/>
      <c r="D10" s="9"/>
      <c r="E10" s="9"/>
      <c r="F10" s="9"/>
      <c r="G10" s="56"/>
      <c r="H10" s="9"/>
      <c r="I10" s="64"/>
    </row>
    <row r="11" spans="1:9" ht="13.5" customHeight="1" x14ac:dyDescent="0.2">
      <c r="A11" s="81" t="s">
        <v>8</v>
      </c>
      <c r="B11" s="9">
        <f t="shared" ref="B11:B12" si="0">SUM(D11,E11)</f>
        <v>56652</v>
      </c>
      <c r="C11" s="56">
        <f>B11/$B$9*100</f>
        <v>94.557107806319166</v>
      </c>
      <c r="D11" s="11">
        <v>29007</v>
      </c>
      <c r="E11" s="11">
        <v>27645</v>
      </c>
      <c r="F11" s="9">
        <f>SUM(H11,I11)</f>
        <v>36044</v>
      </c>
      <c r="G11" s="56">
        <f>F11/$F$9*100</f>
        <v>60.166591550236205</v>
      </c>
      <c r="H11" s="89">
        <v>18286</v>
      </c>
      <c r="I11" s="65">
        <v>17758</v>
      </c>
    </row>
    <row r="12" spans="1:9" ht="13.5" customHeight="1" x14ac:dyDescent="0.2">
      <c r="A12" s="81" t="s">
        <v>9</v>
      </c>
      <c r="B12" s="9">
        <f t="shared" si="0"/>
        <v>3261</v>
      </c>
      <c r="C12" s="56">
        <f>B12/$B$9*100</f>
        <v>5.4428921936808372</v>
      </c>
      <c r="D12" s="59">
        <v>1654</v>
      </c>
      <c r="E12" s="59">
        <v>1607</v>
      </c>
      <c r="F12" s="9">
        <f>SUM(H12,I12)</f>
        <v>23863</v>
      </c>
      <c r="G12" s="56">
        <f t="shared" ref="G12:G60" si="1">F12/$F$9*100</f>
        <v>39.833408449763802</v>
      </c>
      <c r="H12" s="89">
        <v>12374</v>
      </c>
      <c r="I12" s="65">
        <v>11489</v>
      </c>
    </row>
    <row r="13" spans="1:9" ht="13.5" customHeight="1" x14ac:dyDescent="0.2">
      <c r="A13" s="12"/>
      <c r="B13" s="9"/>
      <c r="C13" s="56"/>
      <c r="D13" s="40"/>
      <c r="E13" s="40"/>
      <c r="F13" s="9"/>
      <c r="G13" s="56"/>
      <c r="H13" s="91"/>
      <c r="I13" s="91"/>
    </row>
    <row r="14" spans="1:9" s="60" customFormat="1" ht="13.5" customHeight="1" x14ac:dyDescent="0.2">
      <c r="A14" s="81" t="s">
        <v>10</v>
      </c>
      <c r="B14" s="9">
        <f t="shared" ref="B14:B60" si="2">SUM(D14,E14)</f>
        <v>4296</v>
      </c>
      <c r="C14" s="56">
        <f t="shared" ref="C14:C60" si="3">B14/$B$9*100</f>
        <v>7.1703970757598521</v>
      </c>
      <c r="D14" s="9">
        <f>SUM(D16:D19)</f>
        <v>2202</v>
      </c>
      <c r="E14" s="9">
        <f>SUM(E16:E19)</f>
        <v>2094</v>
      </c>
      <c r="F14" s="9">
        <f t="shared" ref="F14:F60" si="4">SUM(H14,I14)</f>
        <v>4079</v>
      </c>
      <c r="G14" s="56">
        <f t="shared" si="1"/>
        <v>6.8088871083512776</v>
      </c>
      <c r="H14" s="9">
        <f>SUM(H16:H19)</f>
        <v>2098</v>
      </c>
      <c r="I14" s="64">
        <f>SUM(I16:I19)</f>
        <v>1981</v>
      </c>
    </row>
    <row r="15" spans="1:9" ht="13.5" customHeight="1" x14ac:dyDescent="0.2">
      <c r="A15" s="8"/>
      <c r="B15" s="57"/>
      <c r="C15" s="56"/>
      <c r="D15" s="10"/>
      <c r="E15" s="10"/>
      <c r="F15" s="9"/>
      <c r="G15" s="56"/>
      <c r="H15" s="9"/>
      <c r="I15" s="68"/>
    </row>
    <row r="16" spans="1:9" ht="13.5" customHeight="1" x14ac:dyDescent="0.2">
      <c r="A16" s="81" t="s">
        <v>11</v>
      </c>
      <c r="B16" s="9">
        <f>SUM(D16,E16)</f>
        <v>232</v>
      </c>
      <c r="C16" s="56">
        <f t="shared" si="3"/>
        <v>0.38722814748051337</v>
      </c>
      <c r="D16" s="41">
        <v>114</v>
      </c>
      <c r="E16" s="41">
        <v>118</v>
      </c>
      <c r="F16" s="9">
        <f>SUM(H16,I16)</f>
        <v>434</v>
      </c>
      <c r="G16" s="56">
        <f t="shared" si="1"/>
        <v>0.7244562405061179</v>
      </c>
      <c r="H16" s="85">
        <v>209</v>
      </c>
      <c r="I16" s="90">
        <v>225</v>
      </c>
    </row>
    <row r="17" spans="1:10" ht="13.5" customHeight="1" x14ac:dyDescent="0.2">
      <c r="A17" s="81" t="s">
        <v>12</v>
      </c>
      <c r="B17" s="9">
        <f>SUM(D17,E17)</f>
        <v>3225</v>
      </c>
      <c r="C17" s="56">
        <f t="shared" si="3"/>
        <v>5.382805067347654</v>
      </c>
      <c r="D17" s="41">
        <v>1657</v>
      </c>
      <c r="E17" s="41">
        <v>1568</v>
      </c>
      <c r="F17" s="9">
        <f>SUM(H17,I17)</f>
        <v>2619</v>
      </c>
      <c r="G17" s="56">
        <f t="shared" si="1"/>
        <v>4.371776253192448</v>
      </c>
      <c r="H17" s="89">
        <v>1347</v>
      </c>
      <c r="I17" s="65">
        <v>1272</v>
      </c>
    </row>
    <row r="18" spans="1:10" ht="13.5" customHeight="1" x14ac:dyDescent="0.2">
      <c r="A18" s="81" t="s">
        <v>13</v>
      </c>
      <c r="B18" s="9">
        <f>SUM(D18,E18)</f>
        <v>459</v>
      </c>
      <c r="C18" s="56">
        <f t="shared" si="3"/>
        <v>0.76611086074808477</v>
      </c>
      <c r="D18" s="40">
        <v>234</v>
      </c>
      <c r="E18" s="40">
        <v>225</v>
      </c>
      <c r="F18" s="9">
        <f>SUM(H18,I18)</f>
        <v>439</v>
      </c>
      <c r="G18" s="56">
        <f t="shared" si="1"/>
        <v>0.73280251055803158</v>
      </c>
      <c r="H18" s="85">
        <v>227</v>
      </c>
      <c r="I18" s="90">
        <v>212</v>
      </c>
    </row>
    <row r="19" spans="1:10" s="49" customFormat="1" ht="13.5" customHeight="1" x14ac:dyDescent="0.2">
      <c r="A19" s="61" t="s">
        <v>14</v>
      </c>
      <c r="B19" s="9">
        <f>SUM(D19,E19)</f>
        <v>380</v>
      </c>
      <c r="C19" s="56">
        <f t="shared" si="3"/>
        <v>0.63425300018359954</v>
      </c>
      <c r="D19" s="41">
        <v>197</v>
      </c>
      <c r="E19" s="41">
        <v>183</v>
      </c>
      <c r="F19" s="9">
        <f>SUM(H19,I19)</f>
        <v>587</v>
      </c>
      <c r="G19" s="56">
        <f t="shared" si="1"/>
        <v>0.97985210409468004</v>
      </c>
      <c r="H19" s="85">
        <v>315</v>
      </c>
      <c r="I19" s="90">
        <v>272</v>
      </c>
    </row>
    <row r="20" spans="1:10" ht="13.5" customHeight="1" x14ac:dyDescent="0.2">
      <c r="A20" s="12"/>
      <c r="B20" s="57"/>
      <c r="C20" s="56"/>
      <c r="D20" s="10"/>
      <c r="E20" s="10"/>
      <c r="F20" s="9"/>
      <c r="G20" s="56"/>
      <c r="H20" s="53"/>
      <c r="I20" s="69"/>
    </row>
    <row r="21" spans="1:10" s="60" customFormat="1" ht="13.5" customHeight="1" x14ac:dyDescent="0.2">
      <c r="A21" s="81" t="s">
        <v>15</v>
      </c>
      <c r="B21" s="9">
        <f t="shared" si="2"/>
        <v>3814</v>
      </c>
      <c r="C21" s="56">
        <f t="shared" si="3"/>
        <v>6.3658972176322344</v>
      </c>
      <c r="D21" s="15">
        <f>SUM(D23:D28)</f>
        <v>1909</v>
      </c>
      <c r="E21" s="15">
        <f>SUM(E23:E28)</f>
        <v>1905</v>
      </c>
      <c r="F21" s="9">
        <f t="shared" si="4"/>
        <v>3531</v>
      </c>
      <c r="G21" s="56">
        <f t="shared" si="1"/>
        <v>5.8941359106615261</v>
      </c>
      <c r="H21" s="15">
        <f>SUM(H23:H28)</f>
        <v>1770</v>
      </c>
      <c r="I21" s="70">
        <f>SUM(I23:I28)</f>
        <v>1761</v>
      </c>
    </row>
    <row r="22" spans="1:10" ht="13.5" customHeight="1" x14ac:dyDescent="0.2">
      <c r="A22" s="8"/>
      <c r="B22" s="57"/>
      <c r="C22" s="56"/>
      <c r="D22" s="10"/>
      <c r="E22" s="10"/>
      <c r="F22" s="9"/>
      <c r="G22" s="56"/>
      <c r="H22" s="14"/>
      <c r="I22" s="69"/>
    </row>
    <row r="23" spans="1:10" ht="13.5" customHeight="1" x14ac:dyDescent="0.2">
      <c r="A23" s="81" t="s">
        <v>16</v>
      </c>
      <c r="B23" s="9">
        <f t="shared" si="2"/>
        <v>1350</v>
      </c>
      <c r="C23" s="56">
        <f t="shared" si="3"/>
        <v>2.253267237494367</v>
      </c>
      <c r="D23" s="101">
        <v>662</v>
      </c>
      <c r="E23" s="101">
        <v>688</v>
      </c>
      <c r="F23" s="9">
        <f t="shared" si="4"/>
        <v>619</v>
      </c>
      <c r="G23" s="56">
        <f t="shared" si="1"/>
        <v>1.0332682324269284</v>
      </c>
      <c r="H23" s="86">
        <v>319</v>
      </c>
      <c r="I23" s="90">
        <v>300</v>
      </c>
    </row>
    <row r="24" spans="1:10" ht="13.5" customHeight="1" x14ac:dyDescent="0.2">
      <c r="A24" s="81" t="s">
        <v>17</v>
      </c>
      <c r="B24" s="9">
        <f t="shared" si="2"/>
        <v>53</v>
      </c>
      <c r="C24" s="56">
        <f t="shared" si="3"/>
        <v>8.846160265718625E-2</v>
      </c>
      <c r="D24" s="101">
        <v>26</v>
      </c>
      <c r="E24" s="101">
        <v>27</v>
      </c>
      <c r="F24" s="9">
        <f t="shared" si="4"/>
        <v>787</v>
      </c>
      <c r="G24" s="56">
        <f t="shared" si="1"/>
        <v>1.313702906171232</v>
      </c>
      <c r="H24" s="86">
        <v>389</v>
      </c>
      <c r="I24" s="90">
        <v>398</v>
      </c>
      <c r="J24" s="60"/>
    </row>
    <row r="25" spans="1:10" ht="13.5" customHeight="1" x14ac:dyDescent="0.2">
      <c r="A25" s="81" t="s">
        <v>18</v>
      </c>
      <c r="B25" s="9">
        <f t="shared" si="2"/>
        <v>6</v>
      </c>
      <c r="C25" s="56">
        <f t="shared" si="3"/>
        <v>1.001452105553052E-2</v>
      </c>
      <c r="D25" s="101">
        <v>4</v>
      </c>
      <c r="E25" s="101">
        <v>2</v>
      </c>
      <c r="F25" s="9">
        <f t="shared" si="4"/>
        <v>451</v>
      </c>
      <c r="G25" s="56">
        <f t="shared" si="1"/>
        <v>0.75283355868262469</v>
      </c>
      <c r="H25" s="86">
        <v>225</v>
      </c>
      <c r="I25" s="90">
        <v>226</v>
      </c>
    </row>
    <row r="26" spans="1:10" ht="13.5" customHeight="1" x14ac:dyDescent="0.2">
      <c r="A26" s="81" t="s">
        <v>19</v>
      </c>
      <c r="B26" s="9">
        <f t="shared" si="2"/>
        <v>1</v>
      </c>
      <c r="C26" s="56">
        <f t="shared" si="3"/>
        <v>1.6690868425884198E-3</v>
      </c>
      <c r="D26" s="101">
        <v>1</v>
      </c>
      <c r="E26" s="101">
        <v>0</v>
      </c>
      <c r="F26" s="9">
        <f t="shared" si="4"/>
        <v>242</v>
      </c>
      <c r="G26" s="56">
        <f t="shared" si="1"/>
        <v>0.40395947051262793</v>
      </c>
      <c r="H26" s="86">
        <v>112</v>
      </c>
      <c r="I26" s="90">
        <v>130</v>
      </c>
    </row>
    <row r="27" spans="1:10" ht="13.5" customHeight="1" x14ac:dyDescent="0.2">
      <c r="A27" s="81" t="s">
        <v>20</v>
      </c>
      <c r="B27" s="9">
        <f t="shared" si="2"/>
        <v>1</v>
      </c>
      <c r="C27" s="56">
        <f t="shared" si="3"/>
        <v>1.6690868425884198E-3</v>
      </c>
      <c r="D27" s="101">
        <v>0</v>
      </c>
      <c r="E27" s="101">
        <v>1</v>
      </c>
      <c r="F27" s="9">
        <f t="shared" si="4"/>
        <v>62</v>
      </c>
      <c r="G27" s="56">
        <f t="shared" si="1"/>
        <v>0.10349374864373111</v>
      </c>
      <c r="H27" s="86">
        <v>26</v>
      </c>
      <c r="I27" s="90">
        <v>36</v>
      </c>
    </row>
    <row r="28" spans="1:10" ht="13.5" customHeight="1" x14ac:dyDescent="0.2">
      <c r="A28" s="81" t="s">
        <v>21</v>
      </c>
      <c r="B28" s="9">
        <f t="shared" si="2"/>
        <v>2403</v>
      </c>
      <c r="C28" s="56">
        <f t="shared" si="3"/>
        <v>4.010815682739973</v>
      </c>
      <c r="D28" s="101">
        <v>1216</v>
      </c>
      <c r="E28" s="101">
        <v>1187</v>
      </c>
      <c r="F28" s="9">
        <f t="shared" si="4"/>
        <v>1370</v>
      </c>
      <c r="G28" s="56">
        <f t="shared" si="1"/>
        <v>2.2868779942243811</v>
      </c>
      <c r="H28" s="86">
        <v>699</v>
      </c>
      <c r="I28" s="90">
        <v>671</v>
      </c>
    </row>
    <row r="29" spans="1:10" ht="13.5" customHeight="1" x14ac:dyDescent="0.2">
      <c r="A29" s="12"/>
      <c r="B29" s="57"/>
      <c r="C29" s="56"/>
      <c r="D29" s="40"/>
      <c r="E29" s="13"/>
      <c r="F29" s="9"/>
      <c r="G29" s="56"/>
      <c r="H29" s="41"/>
      <c r="I29" s="71"/>
    </row>
    <row r="30" spans="1:10" s="60" customFormat="1" ht="13.5" customHeight="1" x14ac:dyDescent="0.2">
      <c r="A30" s="81" t="s">
        <v>22</v>
      </c>
      <c r="B30" s="9">
        <f t="shared" si="2"/>
        <v>3738</v>
      </c>
      <c r="C30" s="56">
        <f t="shared" si="3"/>
        <v>6.2390466175955135</v>
      </c>
      <c r="D30" s="9">
        <f>SUM(D32:D37)</f>
        <v>1916</v>
      </c>
      <c r="E30" s="9">
        <f>SUM(E32:E37)</f>
        <v>1822</v>
      </c>
      <c r="F30" s="9">
        <f t="shared" si="4"/>
        <v>4186</v>
      </c>
      <c r="G30" s="56">
        <f t="shared" si="1"/>
        <v>6.987497287462233</v>
      </c>
      <c r="H30" s="9">
        <f>SUM(H32:H37)</f>
        <v>2144</v>
      </c>
      <c r="I30" s="64">
        <f>SUM(I32:I37)</f>
        <v>2042</v>
      </c>
    </row>
    <row r="31" spans="1:10" ht="13.5" customHeight="1" x14ac:dyDescent="0.2">
      <c r="A31" s="8"/>
      <c r="B31" s="57"/>
      <c r="C31" s="56"/>
      <c r="D31" s="10"/>
      <c r="E31" s="10"/>
      <c r="F31" s="9"/>
      <c r="G31" s="56"/>
      <c r="H31" s="14"/>
      <c r="I31" s="69"/>
    </row>
    <row r="32" spans="1:10" s="42" customFormat="1" ht="13.5" customHeight="1" x14ac:dyDescent="0.2">
      <c r="A32" s="81" t="s">
        <v>23</v>
      </c>
      <c r="B32" s="9">
        <f t="shared" si="2"/>
        <v>3677</v>
      </c>
      <c r="C32" s="56">
        <f t="shared" si="3"/>
        <v>6.1372323201976196</v>
      </c>
      <c r="D32" s="41">
        <v>1885</v>
      </c>
      <c r="E32" s="41">
        <v>1792</v>
      </c>
      <c r="F32" s="9">
        <f t="shared" si="4"/>
        <v>3524</v>
      </c>
      <c r="G32" s="56">
        <f t="shared" si="1"/>
        <v>5.8824511325888462</v>
      </c>
      <c r="H32" s="11">
        <v>1778</v>
      </c>
      <c r="I32" s="65">
        <v>1746</v>
      </c>
      <c r="J32" s="39"/>
    </row>
    <row r="33" spans="1:10" ht="13.5" customHeight="1" x14ac:dyDescent="0.2">
      <c r="A33" s="81" t="s">
        <v>24</v>
      </c>
      <c r="B33" s="9">
        <f t="shared" si="2"/>
        <v>6</v>
      </c>
      <c r="C33" s="56">
        <f t="shared" si="3"/>
        <v>1.001452105553052E-2</v>
      </c>
      <c r="D33" s="87">
        <v>4</v>
      </c>
      <c r="E33" s="87">
        <v>2</v>
      </c>
      <c r="F33" s="9">
        <f t="shared" si="4"/>
        <v>163</v>
      </c>
      <c r="G33" s="56">
        <f t="shared" si="1"/>
        <v>0.27208840369238985</v>
      </c>
      <c r="H33" s="11">
        <v>94</v>
      </c>
      <c r="I33" s="65">
        <v>69</v>
      </c>
    </row>
    <row r="34" spans="1:10" ht="13.5" customHeight="1" x14ac:dyDescent="0.2">
      <c r="A34" s="81" t="s">
        <v>25</v>
      </c>
      <c r="B34" s="9">
        <f t="shared" si="2"/>
        <v>22</v>
      </c>
      <c r="C34" s="56">
        <f t="shared" si="3"/>
        <v>3.671991053694524E-2</v>
      </c>
      <c r="D34" s="41">
        <v>11</v>
      </c>
      <c r="E34" s="41">
        <v>11</v>
      </c>
      <c r="F34" s="9">
        <f t="shared" si="4"/>
        <v>189</v>
      </c>
      <c r="G34" s="56">
        <f t="shared" si="1"/>
        <v>0.31548900796234164</v>
      </c>
      <c r="H34" s="11">
        <v>101</v>
      </c>
      <c r="I34" s="65">
        <v>88</v>
      </c>
    </row>
    <row r="35" spans="1:10" ht="13.5" customHeight="1" x14ac:dyDescent="0.2">
      <c r="A35" s="81" t="s">
        <v>26</v>
      </c>
      <c r="B35" s="9">
        <f t="shared" si="2"/>
        <v>4</v>
      </c>
      <c r="C35" s="56">
        <f t="shared" si="3"/>
        <v>6.6763473703536792E-3</v>
      </c>
      <c r="D35" s="88">
        <v>1</v>
      </c>
      <c r="E35" s="88">
        <v>3</v>
      </c>
      <c r="F35" s="9">
        <f t="shared" si="4"/>
        <v>155</v>
      </c>
      <c r="G35" s="56">
        <f t="shared" si="1"/>
        <v>0.25873437160932777</v>
      </c>
      <c r="H35" s="11">
        <v>88</v>
      </c>
      <c r="I35" s="65">
        <v>67</v>
      </c>
    </row>
    <row r="36" spans="1:10" ht="13.5" customHeight="1" x14ac:dyDescent="0.2">
      <c r="A36" s="81" t="s">
        <v>27</v>
      </c>
      <c r="B36" s="9">
        <f t="shared" si="2"/>
        <v>6</v>
      </c>
      <c r="C36" s="56">
        <f t="shared" si="3"/>
        <v>1.001452105553052E-2</v>
      </c>
      <c r="D36" s="41">
        <v>4</v>
      </c>
      <c r="E36" s="41">
        <v>2</v>
      </c>
      <c r="F36" s="9">
        <f t="shared" si="4"/>
        <v>59</v>
      </c>
      <c r="G36" s="56">
        <f t="shared" si="1"/>
        <v>9.8485986612582843E-2</v>
      </c>
      <c r="H36" s="11">
        <v>30</v>
      </c>
      <c r="I36" s="65">
        <v>29</v>
      </c>
      <c r="J36" s="60"/>
    </row>
    <row r="37" spans="1:10" ht="13.5" customHeight="1" x14ac:dyDescent="0.2">
      <c r="A37" s="81" t="s">
        <v>102</v>
      </c>
      <c r="B37" s="9">
        <f t="shared" si="2"/>
        <v>23</v>
      </c>
      <c r="C37" s="56">
        <f t="shared" si="3"/>
        <v>3.8388997379533656E-2</v>
      </c>
      <c r="D37" s="41">
        <v>11</v>
      </c>
      <c r="E37" s="41">
        <v>12</v>
      </c>
      <c r="F37" s="9">
        <f t="shared" si="4"/>
        <v>96</v>
      </c>
      <c r="G37" s="56">
        <f t="shared" si="1"/>
        <v>0.16024838499674496</v>
      </c>
      <c r="H37" s="11">
        <v>53</v>
      </c>
      <c r="I37" s="65">
        <v>43</v>
      </c>
    </row>
    <row r="38" spans="1:10" ht="13.5" customHeight="1" x14ac:dyDescent="0.2">
      <c r="A38" s="12"/>
      <c r="B38" s="57"/>
      <c r="C38" s="56"/>
      <c r="D38" s="40"/>
      <c r="E38" s="40"/>
      <c r="F38" s="9"/>
      <c r="G38" s="56"/>
      <c r="H38" s="41"/>
      <c r="I38" s="91"/>
    </row>
    <row r="39" spans="1:10" s="60" customFormat="1" ht="13.5" customHeight="1" x14ac:dyDescent="0.2">
      <c r="A39" s="81" t="s">
        <v>28</v>
      </c>
      <c r="B39" s="9">
        <f>SUM(D39,E39)</f>
        <v>10707</v>
      </c>
      <c r="C39" s="56">
        <f t="shared" si="3"/>
        <v>17.870912823594214</v>
      </c>
      <c r="D39" s="9">
        <f>SUM(D41:D54)</f>
        <v>5518</v>
      </c>
      <c r="E39" s="9">
        <f>SUM(E41:E54)</f>
        <v>5189</v>
      </c>
      <c r="F39" s="9">
        <f t="shared" si="4"/>
        <v>7490</v>
      </c>
      <c r="G39" s="56">
        <f t="shared" si="1"/>
        <v>12.502712537766872</v>
      </c>
      <c r="H39" s="9">
        <f>SUM(H41:H54)</f>
        <v>3881</v>
      </c>
      <c r="I39" s="64">
        <f>SUM(I41:I54)</f>
        <v>3609</v>
      </c>
    </row>
    <row r="40" spans="1:10" ht="13.5" customHeight="1" x14ac:dyDescent="0.2">
      <c r="A40" s="8"/>
      <c r="B40" s="9"/>
      <c r="C40" s="56"/>
      <c r="D40" s="15"/>
      <c r="E40" s="15"/>
      <c r="F40" s="9"/>
      <c r="G40" s="56"/>
      <c r="H40" s="16"/>
      <c r="I40" s="72"/>
    </row>
    <row r="41" spans="1:10" ht="13.5" customHeight="1" x14ac:dyDescent="0.2">
      <c r="A41" s="81" t="s">
        <v>29</v>
      </c>
      <c r="B41" s="95">
        <f t="shared" si="2"/>
        <v>3</v>
      </c>
      <c r="C41" s="56">
        <f t="shared" si="3"/>
        <v>5.0072605277652598E-3</v>
      </c>
      <c r="D41" s="114">
        <v>2</v>
      </c>
      <c r="E41" s="109">
        <v>1</v>
      </c>
      <c r="F41" s="9">
        <f t="shared" si="4"/>
        <v>355</v>
      </c>
      <c r="G41" s="56">
        <f t="shared" si="1"/>
        <v>0.59258517368587982</v>
      </c>
      <c r="H41" s="11">
        <v>185</v>
      </c>
      <c r="I41" s="65">
        <v>170</v>
      </c>
      <c r="J41" s="42"/>
    </row>
    <row r="42" spans="1:10" ht="13.5" customHeight="1" x14ac:dyDescent="0.2">
      <c r="A42" s="81" t="s">
        <v>30</v>
      </c>
      <c r="B42" s="95">
        <f t="shared" si="2"/>
        <v>781</v>
      </c>
      <c r="C42" s="56">
        <f t="shared" si="3"/>
        <v>1.303556824061556</v>
      </c>
      <c r="D42" s="114">
        <v>400</v>
      </c>
      <c r="E42" s="114">
        <v>381</v>
      </c>
      <c r="F42" s="9">
        <f t="shared" si="4"/>
        <v>998</v>
      </c>
      <c r="G42" s="56">
        <f t="shared" si="1"/>
        <v>1.6659155023619945</v>
      </c>
      <c r="H42" s="11">
        <v>499</v>
      </c>
      <c r="I42" s="65">
        <v>499</v>
      </c>
    </row>
    <row r="43" spans="1:10" ht="13.5" customHeight="1" x14ac:dyDescent="0.2">
      <c r="A43" s="81" t="s">
        <v>31</v>
      </c>
      <c r="B43" s="95">
        <f t="shared" si="2"/>
        <v>0</v>
      </c>
      <c r="C43" s="119">
        <f t="shared" si="3"/>
        <v>0</v>
      </c>
      <c r="D43" s="109">
        <v>0</v>
      </c>
      <c r="E43" s="98">
        <v>0</v>
      </c>
      <c r="F43" s="9">
        <f t="shared" si="4"/>
        <v>392</v>
      </c>
      <c r="G43" s="56">
        <f t="shared" si="1"/>
        <v>0.65434757207004191</v>
      </c>
      <c r="H43" s="11">
        <v>206</v>
      </c>
      <c r="I43" s="65">
        <v>186</v>
      </c>
    </row>
    <row r="44" spans="1:10" ht="13.5" customHeight="1" x14ac:dyDescent="0.2">
      <c r="A44" s="81" t="s">
        <v>32</v>
      </c>
      <c r="B44" s="95">
        <f t="shared" si="2"/>
        <v>18</v>
      </c>
      <c r="C44" s="56">
        <f t="shared" si="3"/>
        <v>3.0043563166591559E-2</v>
      </c>
      <c r="D44" s="113">
        <v>10</v>
      </c>
      <c r="E44" s="113">
        <v>8</v>
      </c>
      <c r="F44" s="9">
        <f t="shared" si="4"/>
        <v>479</v>
      </c>
      <c r="G44" s="56">
        <f t="shared" si="1"/>
        <v>0.79957267097334195</v>
      </c>
      <c r="H44" s="11">
        <v>241</v>
      </c>
      <c r="I44" s="65">
        <v>238</v>
      </c>
    </row>
    <row r="45" spans="1:10" ht="13.5" customHeight="1" x14ac:dyDescent="0.2">
      <c r="A45" s="81" t="s">
        <v>33</v>
      </c>
      <c r="B45" s="95">
        <f t="shared" si="2"/>
        <v>20</v>
      </c>
      <c r="C45" s="56">
        <f t="shared" si="3"/>
        <v>3.3381736851768394E-2</v>
      </c>
      <c r="D45" s="114">
        <v>6</v>
      </c>
      <c r="E45" s="114">
        <v>14</v>
      </c>
      <c r="F45" s="9">
        <f t="shared" si="4"/>
        <v>971</v>
      </c>
      <c r="G45" s="56">
        <f t="shared" si="1"/>
        <v>1.6208456440816599</v>
      </c>
      <c r="H45" s="11">
        <v>494</v>
      </c>
      <c r="I45" s="65">
        <v>477</v>
      </c>
    </row>
    <row r="46" spans="1:10" ht="13.5" customHeight="1" x14ac:dyDescent="0.2">
      <c r="A46" s="81" t="s">
        <v>34</v>
      </c>
      <c r="B46" s="95">
        <f t="shared" si="2"/>
        <v>8269</v>
      </c>
      <c r="C46" s="56">
        <f t="shared" si="3"/>
        <v>13.801679101363645</v>
      </c>
      <c r="D46" s="114">
        <v>4248</v>
      </c>
      <c r="E46" s="114">
        <v>4021</v>
      </c>
      <c r="F46" s="9">
        <f t="shared" si="4"/>
        <v>2108</v>
      </c>
      <c r="G46" s="56">
        <f t="shared" si="1"/>
        <v>3.5187874538868584</v>
      </c>
      <c r="H46" s="11">
        <v>1106</v>
      </c>
      <c r="I46" s="65">
        <v>1002</v>
      </c>
    </row>
    <row r="47" spans="1:10" ht="13.5" customHeight="1" x14ac:dyDescent="0.2">
      <c r="A47" s="81" t="s">
        <v>35</v>
      </c>
      <c r="B47" s="95">
        <f t="shared" si="2"/>
        <v>1</v>
      </c>
      <c r="C47" s="56">
        <f t="shared" si="3"/>
        <v>1.6690868425884198E-3</v>
      </c>
      <c r="D47" s="114">
        <v>1</v>
      </c>
      <c r="E47" s="129">
        <v>0</v>
      </c>
      <c r="F47" s="9">
        <f t="shared" si="4"/>
        <v>542</v>
      </c>
      <c r="G47" s="56">
        <f t="shared" si="1"/>
        <v>0.90473567362745577</v>
      </c>
      <c r="H47" s="11">
        <v>277</v>
      </c>
      <c r="I47" s="65">
        <v>265</v>
      </c>
    </row>
    <row r="48" spans="1:10" ht="13.5" customHeight="1" x14ac:dyDescent="0.2">
      <c r="A48" s="81" t="s">
        <v>36</v>
      </c>
      <c r="B48" s="95">
        <f t="shared" si="2"/>
        <v>1</v>
      </c>
      <c r="C48" s="56">
        <f t="shared" si="3"/>
        <v>1.6690868425884198E-3</v>
      </c>
      <c r="D48" s="109">
        <v>1</v>
      </c>
      <c r="E48" s="109">
        <v>0</v>
      </c>
      <c r="F48" s="9">
        <f t="shared" si="4"/>
        <v>112</v>
      </c>
      <c r="G48" s="56">
        <f t="shared" si="1"/>
        <v>0.1869564491628691</v>
      </c>
      <c r="H48" s="11">
        <v>51</v>
      </c>
      <c r="I48" s="97">
        <v>61</v>
      </c>
      <c r="J48" s="60"/>
    </row>
    <row r="49" spans="1:9" ht="13.5" customHeight="1" x14ac:dyDescent="0.2">
      <c r="A49" s="81" t="s">
        <v>37</v>
      </c>
      <c r="B49" s="95">
        <f t="shared" si="2"/>
        <v>0</v>
      </c>
      <c r="C49" s="119">
        <f t="shared" si="3"/>
        <v>0</v>
      </c>
      <c r="D49" s="109">
        <v>0</v>
      </c>
      <c r="E49" s="109">
        <v>0</v>
      </c>
      <c r="F49" s="9">
        <f>SUM(H49,I49)</f>
        <v>63</v>
      </c>
      <c r="G49" s="56">
        <f t="shared" si="1"/>
        <v>0.10516300265411387</v>
      </c>
      <c r="H49" s="96">
        <v>39</v>
      </c>
      <c r="I49" s="97">
        <v>24</v>
      </c>
    </row>
    <row r="50" spans="1:9" ht="13.5" customHeight="1" x14ac:dyDescent="0.2">
      <c r="A50" s="81" t="s">
        <v>38</v>
      </c>
      <c r="B50" s="95">
        <f t="shared" si="2"/>
        <v>47</v>
      </c>
      <c r="C50" s="56">
        <f t="shared" si="3"/>
        <v>7.8447081601655741E-2</v>
      </c>
      <c r="D50" s="114">
        <v>21</v>
      </c>
      <c r="E50" s="114">
        <v>26</v>
      </c>
      <c r="F50" s="9">
        <f t="shared" si="4"/>
        <v>468</v>
      </c>
      <c r="G50" s="56">
        <f t="shared" si="1"/>
        <v>0.7812108768591316</v>
      </c>
      <c r="H50" s="11">
        <v>259</v>
      </c>
      <c r="I50" s="65">
        <v>209</v>
      </c>
    </row>
    <row r="51" spans="1:9" ht="13.5" customHeight="1" x14ac:dyDescent="0.2">
      <c r="A51" s="81" t="s">
        <v>39</v>
      </c>
      <c r="B51" s="95">
        <f t="shared" si="2"/>
        <v>1462</v>
      </c>
      <c r="C51" s="56">
        <f t="shared" si="3"/>
        <v>2.4402049638642698</v>
      </c>
      <c r="D51" s="114">
        <v>780</v>
      </c>
      <c r="E51" s="114">
        <v>682</v>
      </c>
      <c r="F51" s="9">
        <f t="shared" si="4"/>
        <v>118</v>
      </c>
      <c r="G51" s="56">
        <f t="shared" si="1"/>
        <v>0.19697197322516569</v>
      </c>
      <c r="H51" s="11">
        <v>62</v>
      </c>
      <c r="I51" s="65">
        <v>56</v>
      </c>
    </row>
    <row r="52" spans="1:9" ht="13.5" customHeight="1" x14ac:dyDescent="0.2">
      <c r="A52" s="81" t="s">
        <v>42</v>
      </c>
      <c r="B52" s="95">
        <f t="shared" si="2"/>
        <v>0</v>
      </c>
      <c r="C52" s="119">
        <f t="shared" si="3"/>
        <v>0</v>
      </c>
      <c r="D52" s="109">
        <v>0</v>
      </c>
      <c r="E52" s="129">
        <v>0</v>
      </c>
      <c r="F52" s="9">
        <f t="shared" si="4"/>
        <v>145</v>
      </c>
      <c r="G52" s="56">
        <f t="shared" si="1"/>
        <v>0.24204183150550018</v>
      </c>
      <c r="H52" s="11">
        <v>73</v>
      </c>
      <c r="I52" s="65">
        <v>72</v>
      </c>
    </row>
    <row r="53" spans="1:9" ht="13.5" customHeight="1" x14ac:dyDescent="0.2">
      <c r="A53" s="61" t="s">
        <v>41</v>
      </c>
      <c r="B53" s="95">
        <f t="shared" si="2"/>
        <v>15</v>
      </c>
      <c r="C53" s="56">
        <f t="shared" si="3"/>
        <v>2.5036302638826297E-2</v>
      </c>
      <c r="D53" s="114">
        <v>7</v>
      </c>
      <c r="E53" s="114">
        <v>8</v>
      </c>
      <c r="F53" s="9">
        <f t="shared" si="4"/>
        <v>245</v>
      </c>
      <c r="G53" s="56">
        <f t="shared" si="1"/>
        <v>0.40896723254377615</v>
      </c>
      <c r="H53" s="11">
        <v>127</v>
      </c>
      <c r="I53" s="65">
        <v>118</v>
      </c>
    </row>
    <row r="54" spans="1:9" ht="13.5" customHeight="1" x14ac:dyDescent="0.2">
      <c r="A54" s="61" t="s">
        <v>103</v>
      </c>
      <c r="B54" s="95">
        <f t="shared" si="2"/>
        <v>90</v>
      </c>
      <c r="C54" s="56">
        <f t="shared" si="3"/>
        <v>0.15021781583295779</v>
      </c>
      <c r="D54" s="114">
        <v>42</v>
      </c>
      <c r="E54" s="114">
        <v>48</v>
      </c>
      <c r="F54" s="9">
        <f t="shared" si="4"/>
        <v>494</v>
      </c>
      <c r="G54" s="56">
        <f t="shared" si="1"/>
        <v>0.82461148112908333</v>
      </c>
      <c r="H54" s="11">
        <v>262</v>
      </c>
      <c r="I54" s="65">
        <v>232</v>
      </c>
    </row>
    <row r="55" spans="1:9" ht="13.5" customHeight="1" x14ac:dyDescent="0.2">
      <c r="A55" s="12"/>
      <c r="B55" s="57"/>
      <c r="C55" s="56"/>
      <c r="D55" s="40"/>
      <c r="E55" s="40"/>
      <c r="F55" s="9"/>
      <c r="G55" s="56"/>
      <c r="H55" s="41"/>
      <c r="I55" s="66"/>
    </row>
    <row r="56" spans="1:9" s="60" customFormat="1" ht="13.5" customHeight="1" x14ac:dyDescent="0.2">
      <c r="A56" s="81" t="s">
        <v>40</v>
      </c>
      <c r="B56" s="9">
        <f t="shared" si="2"/>
        <v>647</v>
      </c>
      <c r="C56" s="56">
        <f t="shared" si="3"/>
        <v>1.0798991871547077</v>
      </c>
      <c r="D56" s="9">
        <f>SUM(D58:D60)</f>
        <v>350</v>
      </c>
      <c r="E56" s="9">
        <f>SUM(E58:E60)</f>
        <v>297</v>
      </c>
      <c r="F56" s="9">
        <f t="shared" si="4"/>
        <v>983</v>
      </c>
      <c r="G56" s="56">
        <f t="shared" si="1"/>
        <v>1.6408766922062528</v>
      </c>
      <c r="H56" s="9">
        <f>SUM(H58:H60)</f>
        <v>539</v>
      </c>
      <c r="I56" s="64">
        <f>SUM(I58:I60)</f>
        <v>444</v>
      </c>
    </row>
    <row r="57" spans="1:9" ht="13.5" customHeight="1" x14ac:dyDescent="0.2">
      <c r="A57" s="12"/>
      <c r="B57" s="9"/>
      <c r="C57" s="56"/>
      <c r="D57" s="40"/>
      <c r="E57" s="40"/>
      <c r="F57" s="9"/>
      <c r="G57" s="56"/>
      <c r="H57" s="9"/>
      <c r="I57" s="64"/>
    </row>
    <row r="58" spans="1:9" ht="13.5" customHeight="1" x14ac:dyDescent="0.2">
      <c r="A58" s="81" t="s">
        <v>104</v>
      </c>
      <c r="B58" s="9">
        <f t="shared" si="2"/>
        <v>169</v>
      </c>
      <c r="C58" s="56">
        <f t="shared" si="3"/>
        <v>0.28207567639744296</v>
      </c>
      <c r="D58" s="41">
        <v>90</v>
      </c>
      <c r="E58" s="41">
        <v>79</v>
      </c>
      <c r="F58" s="9">
        <f t="shared" si="4"/>
        <v>261</v>
      </c>
      <c r="G58" s="56">
        <f t="shared" si="1"/>
        <v>0.43567529670990035</v>
      </c>
      <c r="H58" s="57">
        <v>143</v>
      </c>
      <c r="I58" s="115">
        <v>118</v>
      </c>
    </row>
    <row r="59" spans="1:9" ht="13.5" customHeight="1" x14ac:dyDescent="0.2">
      <c r="A59" s="81" t="s">
        <v>105</v>
      </c>
      <c r="B59" s="9">
        <f t="shared" si="2"/>
        <v>305</v>
      </c>
      <c r="C59" s="56">
        <f t="shared" si="3"/>
        <v>0.50907148698946803</v>
      </c>
      <c r="D59" s="41">
        <v>173</v>
      </c>
      <c r="E59" s="41">
        <v>132</v>
      </c>
      <c r="F59" s="9">
        <f t="shared" si="4"/>
        <v>392</v>
      </c>
      <c r="G59" s="56">
        <f t="shared" si="1"/>
        <v>0.65434757207004191</v>
      </c>
      <c r="H59" s="57">
        <v>221</v>
      </c>
      <c r="I59" s="115">
        <v>171</v>
      </c>
    </row>
    <row r="60" spans="1:9" ht="13.5" customHeight="1" x14ac:dyDescent="0.2">
      <c r="A60" s="82" t="s">
        <v>98</v>
      </c>
      <c r="B60" s="9">
        <f t="shared" si="2"/>
        <v>173</v>
      </c>
      <c r="C60" s="56">
        <f t="shared" si="3"/>
        <v>0.28875202376779663</v>
      </c>
      <c r="D60" s="91">
        <v>87</v>
      </c>
      <c r="E60" s="91">
        <v>86</v>
      </c>
      <c r="F60" s="9">
        <f t="shared" si="4"/>
        <v>330</v>
      </c>
      <c r="G60" s="56">
        <f t="shared" si="1"/>
        <v>0.55085382342631073</v>
      </c>
      <c r="H60" s="57">
        <v>175</v>
      </c>
      <c r="I60" s="115">
        <v>155</v>
      </c>
    </row>
    <row r="61" spans="1:9" ht="15" customHeight="1" x14ac:dyDescent="0.2">
      <c r="A61" s="133" t="s">
        <v>101</v>
      </c>
      <c r="B61" s="133"/>
      <c r="C61" s="133"/>
      <c r="D61" s="133"/>
      <c r="E61" s="133"/>
      <c r="F61" s="133"/>
      <c r="G61" s="133"/>
      <c r="H61" s="133"/>
      <c r="I61" s="133"/>
    </row>
    <row r="62" spans="1:9" ht="15" customHeight="1" x14ac:dyDescent="0.2">
      <c r="A62" s="134" t="s">
        <v>109</v>
      </c>
      <c r="B62" s="134"/>
      <c r="C62" s="134"/>
      <c r="D62" s="134"/>
      <c r="E62" s="134"/>
      <c r="F62" s="134"/>
      <c r="G62" s="134"/>
      <c r="H62" s="134"/>
      <c r="I62" s="134"/>
    </row>
    <row r="63" spans="1:9" ht="11.1" customHeight="1" x14ac:dyDescent="0.2">
      <c r="A63" s="73"/>
      <c r="B63" s="80"/>
      <c r="C63" s="80"/>
      <c r="D63" s="80"/>
      <c r="E63" s="80"/>
      <c r="F63" s="73"/>
      <c r="G63" s="73"/>
      <c r="H63" s="73"/>
      <c r="I63" s="73"/>
    </row>
    <row r="64" spans="1:9" ht="20.100000000000001" customHeight="1" x14ac:dyDescent="0.2">
      <c r="A64" s="135" t="s">
        <v>99</v>
      </c>
      <c r="B64" s="137" t="s">
        <v>0</v>
      </c>
      <c r="C64" s="144"/>
      <c r="D64" s="144"/>
      <c r="E64" s="144"/>
      <c r="F64" s="144"/>
      <c r="G64" s="144"/>
      <c r="H64" s="144"/>
      <c r="I64" s="144"/>
    </row>
    <row r="65" spans="1:9" ht="20.100000000000001" customHeight="1" x14ac:dyDescent="0.2">
      <c r="A65" s="135"/>
      <c r="B65" s="137" t="s">
        <v>1</v>
      </c>
      <c r="C65" s="144"/>
      <c r="D65" s="144"/>
      <c r="E65" s="145"/>
      <c r="F65" s="136" t="s">
        <v>2</v>
      </c>
      <c r="G65" s="138"/>
      <c r="H65" s="138"/>
      <c r="I65" s="139"/>
    </row>
    <row r="66" spans="1:9" ht="20.100000000000001" customHeight="1" x14ac:dyDescent="0.2">
      <c r="A66" s="135"/>
      <c r="B66" s="140" t="s">
        <v>3</v>
      </c>
      <c r="C66" s="140"/>
      <c r="D66" s="140" t="s">
        <v>4</v>
      </c>
      <c r="E66" s="140" t="s">
        <v>5</v>
      </c>
      <c r="F66" s="140" t="s">
        <v>3</v>
      </c>
      <c r="G66" s="140"/>
      <c r="H66" s="140" t="s">
        <v>4</v>
      </c>
      <c r="I66" s="142" t="s">
        <v>5</v>
      </c>
    </row>
    <row r="67" spans="1:9" ht="27.95" customHeight="1" x14ac:dyDescent="0.2">
      <c r="A67" s="135"/>
      <c r="B67" s="125" t="s">
        <v>6</v>
      </c>
      <c r="C67" s="126" t="s">
        <v>7</v>
      </c>
      <c r="D67" s="141"/>
      <c r="E67" s="141"/>
      <c r="F67" s="62" t="s">
        <v>6</v>
      </c>
      <c r="G67" s="126" t="s">
        <v>7</v>
      </c>
      <c r="H67" s="141"/>
      <c r="I67" s="143"/>
    </row>
    <row r="68" spans="1:9" ht="11.1" customHeight="1" x14ac:dyDescent="0.2">
      <c r="A68" s="17"/>
      <c r="B68" s="21"/>
      <c r="C68" s="18"/>
      <c r="D68" s="36"/>
      <c r="E68" s="36"/>
      <c r="F68" s="20"/>
      <c r="G68" s="21"/>
      <c r="H68" s="19"/>
      <c r="I68" s="22"/>
    </row>
    <row r="69" spans="1:9" s="60" customFormat="1" ht="13.9" customHeight="1" x14ac:dyDescent="0.2">
      <c r="A69" s="82" t="s">
        <v>43</v>
      </c>
      <c r="B69" s="9">
        <f>SUM(D69,E69)</f>
        <v>1635</v>
      </c>
      <c r="C69" s="56">
        <f>B69/$B$9*100</f>
        <v>2.7289569876320665</v>
      </c>
      <c r="D69" s="9">
        <f>SUM(D71:D77)</f>
        <v>872</v>
      </c>
      <c r="E69" s="9">
        <f>SUM(E71:E77)</f>
        <v>763</v>
      </c>
      <c r="F69" s="9">
        <f>SUM(H69,I69)</f>
        <v>1454</v>
      </c>
      <c r="G69" s="56">
        <f>F69/$F$9*100</f>
        <v>2.4270953310965333</v>
      </c>
      <c r="H69" s="9">
        <f>SUM(H71:H77)</f>
        <v>768</v>
      </c>
      <c r="I69" s="64">
        <f>SUM(I71:I77)</f>
        <v>686</v>
      </c>
    </row>
    <row r="70" spans="1:9" ht="13.9" customHeight="1" x14ac:dyDescent="0.2">
      <c r="A70" s="23"/>
      <c r="B70" s="9"/>
      <c r="C70" s="56"/>
      <c r="D70" s="10"/>
      <c r="E70" s="10"/>
      <c r="F70" s="9"/>
      <c r="G70" s="56"/>
      <c r="H70" s="54"/>
      <c r="I70" s="74"/>
    </row>
    <row r="71" spans="1:9" ht="13.9" customHeight="1" x14ac:dyDescent="0.2">
      <c r="A71" s="82" t="s">
        <v>44</v>
      </c>
      <c r="B71" s="95">
        <f t="shared" ref="B71:B119" si="5">SUM(D71,E71)</f>
        <v>1611</v>
      </c>
      <c r="C71" s="56">
        <f t="shared" ref="C71:C119" si="6">B71/$B$9*100</f>
        <v>2.6888989034099442</v>
      </c>
      <c r="D71" s="96">
        <v>861</v>
      </c>
      <c r="E71" s="96">
        <v>750</v>
      </c>
      <c r="F71" s="95">
        <f t="shared" ref="F71:F119" si="7">SUM(H71,I71)</f>
        <v>695</v>
      </c>
      <c r="G71" s="120">
        <f t="shared" ref="G71:G119" si="8">F71/$F$9*100</f>
        <v>1.1601315372160181</v>
      </c>
      <c r="H71" s="96">
        <v>370</v>
      </c>
      <c r="I71" s="97">
        <v>325</v>
      </c>
    </row>
    <row r="72" spans="1:9" ht="13.9" customHeight="1" x14ac:dyDescent="0.2">
      <c r="A72" s="82" t="s">
        <v>45</v>
      </c>
      <c r="B72" s="95">
        <f t="shared" si="5"/>
        <v>3</v>
      </c>
      <c r="C72" s="56">
        <f t="shared" si="6"/>
        <v>5.0072605277652598E-3</v>
      </c>
      <c r="D72" s="98">
        <v>1</v>
      </c>
      <c r="E72" s="98">
        <v>2</v>
      </c>
      <c r="F72" s="95">
        <f t="shared" si="7"/>
        <v>67</v>
      </c>
      <c r="G72" s="120">
        <f t="shared" si="8"/>
        <v>0.11184001869564492</v>
      </c>
      <c r="H72" s="96">
        <v>36</v>
      </c>
      <c r="I72" s="97">
        <v>31</v>
      </c>
    </row>
    <row r="73" spans="1:9" ht="13.9" customHeight="1" x14ac:dyDescent="0.2">
      <c r="A73" s="82" t="s">
        <v>46</v>
      </c>
      <c r="B73" s="95">
        <f t="shared" si="5"/>
        <v>1</v>
      </c>
      <c r="C73" s="56">
        <f t="shared" si="6"/>
        <v>1.6690868425884198E-3</v>
      </c>
      <c r="D73" s="98">
        <v>1</v>
      </c>
      <c r="E73" s="98">
        <v>0</v>
      </c>
      <c r="F73" s="95">
        <f t="shared" si="7"/>
        <v>76</v>
      </c>
      <c r="G73" s="120">
        <f t="shared" si="8"/>
        <v>0.12686330478908975</v>
      </c>
      <c r="H73" s="96">
        <v>38</v>
      </c>
      <c r="I73" s="97">
        <v>38</v>
      </c>
    </row>
    <row r="74" spans="1:9" ht="13.9" customHeight="1" x14ac:dyDescent="0.2">
      <c r="A74" s="93" t="s">
        <v>47</v>
      </c>
      <c r="B74" s="95">
        <f t="shared" si="5"/>
        <v>15</v>
      </c>
      <c r="C74" s="56">
        <f t="shared" si="6"/>
        <v>2.5036302638826297E-2</v>
      </c>
      <c r="D74" s="98">
        <v>6</v>
      </c>
      <c r="E74" s="98">
        <v>9</v>
      </c>
      <c r="F74" s="95">
        <f t="shared" si="7"/>
        <v>186</v>
      </c>
      <c r="G74" s="120">
        <f t="shared" si="8"/>
        <v>0.31048124593119331</v>
      </c>
      <c r="H74" s="96">
        <v>97</v>
      </c>
      <c r="I74" s="97">
        <v>89</v>
      </c>
    </row>
    <row r="75" spans="1:9" ht="13.9" customHeight="1" x14ac:dyDescent="0.2">
      <c r="A75" s="93" t="s">
        <v>48</v>
      </c>
      <c r="B75" s="95">
        <f t="shared" si="5"/>
        <v>1</v>
      </c>
      <c r="C75" s="56">
        <f t="shared" si="6"/>
        <v>1.6690868425884198E-3</v>
      </c>
      <c r="D75" s="98">
        <v>1</v>
      </c>
      <c r="E75" s="98">
        <v>0</v>
      </c>
      <c r="F75" s="95">
        <f t="shared" si="7"/>
        <v>118</v>
      </c>
      <c r="G75" s="120">
        <f t="shared" si="8"/>
        <v>0.19697197322516569</v>
      </c>
      <c r="H75" s="96">
        <v>59</v>
      </c>
      <c r="I75" s="97">
        <v>59</v>
      </c>
    </row>
    <row r="76" spans="1:9" ht="13.9" customHeight="1" x14ac:dyDescent="0.2">
      <c r="A76" s="93" t="s">
        <v>49</v>
      </c>
      <c r="B76" s="95">
        <f t="shared" si="5"/>
        <v>2</v>
      </c>
      <c r="C76" s="56">
        <f t="shared" si="6"/>
        <v>3.3381736851768396E-3</v>
      </c>
      <c r="D76" s="99">
        <v>1</v>
      </c>
      <c r="E76" s="96">
        <v>1</v>
      </c>
      <c r="F76" s="95">
        <f t="shared" si="7"/>
        <v>163</v>
      </c>
      <c r="G76" s="120">
        <f t="shared" si="8"/>
        <v>0.27208840369238985</v>
      </c>
      <c r="H76" s="96">
        <v>91</v>
      </c>
      <c r="I76" s="97">
        <v>72</v>
      </c>
    </row>
    <row r="77" spans="1:9" ht="13.9" customHeight="1" x14ac:dyDescent="0.2">
      <c r="A77" s="82" t="s">
        <v>50</v>
      </c>
      <c r="B77" s="95">
        <f t="shared" si="5"/>
        <v>2</v>
      </c>
      <c r="C77" s="56">
        <f t="shared" si="6"/>
        <v>3.3381736851768396E-3</v>
      </c>
      <c r="D77" s="99">
        <v>1</v>
      </c>
      <c r="E77" s="96">
        <v>1</v>
      </c>
      <c r="F77" s="95">
        <f t="shared" si="7"/>
        <v>149</v>
      </c>
      <c r="G77" s="120">
        <f t="shared" si="8"/>
        <v>0.24871884754703125</v>
      </c>
      <c r="H77" s="96">
        <v>77</v>
      </c>
      <c r="I77" s="97">
        <v>72</v>
      </c>
    </row>
    <row r="78" spans="1:9" ht="13.9" customHeight="1" x14ac:dyDescent="0.2">
      <c r="A78" s="1"/>
      <c r="B78" s="95"/>
      <c r="C78" s="56"/>
      <c r="D78" s="100"/>
      <c r="E78" s="100"/>
      <c r="F78" s="95"/>
      <c r="G78" s="120"/>
      <c r="H78" s="101"/>
      <c r="I78" s="102"/>
    </row>
    <row r="79" spans="1:9" s="60" customFormat="1" ht="13.9" customHeight="1" x14ac:dyDescent="0.2">
      <c r="A79" s="82" t="s">
        <v>51</v>
      </c>
      <c r="B79" s="95">
        <f t="shared" si="5"/>
        <v>733</v>
      </c>
      <c r="C79" s="56">
        <f t="shared" si="6"/>
        <v>1.2234406556173119</v>
      </c>
      <c r="D79" s="95">
        <f>SUM(D81:D87)</f>
        <v>385</v>
      </c>
      <c r="E79" s="95">
        <f>SUM(E81:E87)</f>
        <v>348</v>
      </c>
      <c r="F79" s="95">
        <f t="shared" si="7"/>
        <v>1040</v>
      </c>
      <c r="G79" s="120">
        <f t="shared" si="8"/>
        <v>1.7360241707980704</v>
      </c>
      <c r="H79" s="95">
        <f>SUM(H81:H87)</f>
        <v>550</v>
      </c>
      <c r="I79" s="103">
        <f>SUM(I81:I87)</f>
        <v>490</v>
      </c>
    </row>
    <row r="80" spans="1:9" ht="13.9" customHeight="1" x14ac:dyDescent="0.2">
      <c r="A80" s="23"/>
      <c r="B80" s="95"/>
      <c r="C80" s="56"/>
      <c r="D80" s="104"/>
      <c r="E80" s="104"/>
      <c r="F80" s="95"/>
      <c r="G80" s="120"/>
      <c r="H80" s="105"/>
      <c r="I80" s="106"/>
    </row>
    <row r="81" spans="1:10" ht="13.9" customHeight="1" x14ac:dyDescent="0.2">
      <c r="A81" s="82" t="s">
        <v>52</v>
      </c>
      <c r="B81" s="95">
        <f t="shared" si="5"/>
        <v>0</v>
      </c>
      <c r="C81" s="119">
        <f t="shared" si="6"/>
        <v>0</v>
      </c>
      <c r="D81" s="96">
        <v>0</v>
      </c>
      <c r="E81" s="98">
        <v>0</v>
      </c>
      <c r="F81" s="95">
        <f t="shared" si="7"/>
        <v>118</v>
      </c>
      <c r="G81" s="120">
        <f t="shared" si="8"/>
        <v>0.19697197322516569</v>
      </c>
      <c r="H81" s="96">
        <v>68</v>
      </c>
      <c r="I81" s="97">
        <v>50</v>
      </c>
    </row>
    <row r="82" spans="1:10" ht="13.9" customHeight="1" x14ac:dyDescent="0.2">
      <c r="A82" s="82" t="s">
        <v>53</v>
      </c>
      <c r="B82" s="95">
        <f t="shared" si="5"/>
        <v>725</v>
      </c>
      <c r="C82" s="56">
        <f t="shared" si="6"/>
        <v>1.2100879608766044</v>
      </c>
      <c r="D82" s="96">
        <v>378</v>
      </c>
      <c r="E82" s="96">
        <v>347</v>
      </c>
      <c r="F82" s="95">
        <f t="shared" si="7"/>
        <v>296</v>
      </c>
      <c r="G82" s="120">
        <f t="shared" si="8"/>
        <v>0.49409918707329697</v>
      </c>
      <c r="H82" s="96">
        <v>154</v>
      </c>
      <c r="I82" s="97">
        <v>142</v>
      </c>
      <c r="J82" s="60"/>
    </row>
    <row r="83" spans="1:10" ht="13.9" customHeight="1" x14ac:dyDescent="0.2">
      <c r="A83" s="93" t="s">
        <v>54</v>
      </c>
      <c r="B83" s="95">
        <f t="shared" si="5"/>
        <v>1</v>
      </c>
      <c r="C83" s="56">
        <f t="shared" si="6"/>
        <v>1.6690868425884198E-3</v>
      </c>
      <c r="D83" s="96">
        <v>0</v>
      </c>
      <c r="E83" s="96">
        <v>1</v>
      </c>
      <c r="F83" s="95">
        <f t="shared" si="7"/>
        <v>357</v>
      </c>
      <c r="G83" s="120">
        <f t="shared" si="8"/>
        <v>0.59592368170664534</v>
      </c>
      <c r="H83" s="96">
        <v>185</v>
      </c>
      <c r="I83" s="97">
        <v>172</v>
      </c>
    </row>
    <row r="84" spans="1:10" ht="13.9" customHeight="1" x14ac:dyDescent="0.2">
      <c r="A84" s="93" t="s">
        <v>55</v>
      </c>
      <c r="B84" s="95">
        <f t="shared" si="5"/>
        <v>3</v>
      </c>
      <c r="C84" s="56">
        <f t="shared" si="6"/>
        <v>5.0072605277652598E-3</v>
      </c>
      <c r="D84" s="96">
        <v>3</v>
      </c>
      <c r="E84" s="96">
        <v>0</v>
      </c>
      <c r="F84" s="95">
        <f t="shared" si="7"/>
        <v>109</v>
      </c>
      <c r="G84" s="120">
        <f t="shared" si="8"/>
        <v>0.18194868713172085</v>
      </c>
      <c r="H84" s="96">
        <v>57</v>
      </c>
      <c r="I84" s="97">
        <v>52</v>
      </c>
    </row>
    <row r="85" spans="1:10" ht="13.9" customHeight="1" x14ac:dyDescent="0.2">
      <c r="A85" s="93" t="s">
        <v>56</v>
      </c>
      <c r="B85" s="95">
        <f t="shared" si="5"/>
        <v>0</v>
      </c>
      <c r="C85" s="119">
        <f t="shared" si="6"/>
        <v>0</v>
      </c>
      <c r="D85" s="98">
        <v>0</v>
      </c>
      <c r="E85" s="98">
        <v>0</v>
      </c>
      <c r="F85" s="95">
        <f t="shared" si="7"/>
        <v>47</v>
      </c>
      <c r="G85" s="120">
        <f t="shared" si="8"/>
        <v>7.845493848798972E-2</v>
      </c>
      <c r="H85" s="96">
        <v>24</v>
      </c>
      <c r="I85" s="97">
        <v>23</v>
      </c>
    </row>
    <row r="86" spans="1:10" ht="13.9" customHeight="1" x14ac:dyDescent="0.2">
      <c r="A86" s="93" t="s">
        <v>57</v>
      </c>
      <c r="B86" s="95">
        <f t="shared" si="5"/>
        <v>0</v>
      </c>
      <c r="C86" s="119">
        <f t="shared" si="6"/>
        <v>0</v>
      </c>
      <c r="D86" s="98">
        <v>0</v>
      </c>
      <c r="E86" s="98">
        <v>0</v>
      </c>
      <c r="F86" s="95">
        <f t="shared" si="7"/>
        <v>21</v>
      </c>
      <c r="G86" s="120">
        <f t="shared" si="8"/>
        <v>3.5054334218037962E-2</v>
      </c>
      <c r="H86" s="96">
        <v>10</v>
      </c>
      <c r="I86" s="97">
        <v>11</v>
      </c>
    </row>
    <row r="87" spans="1:10" ht="13.9" customHeight="1" x14ac:dyDescent="0.2">
      <c r="A87" s="93" t="s">
        <v>58</v>
      </c>
      <c r="B87" s="95">
        <f t="shared" si="5"/>
        <v>4</v>
      </c>
      <c r="C87" s="56">
        <f t="shared" si="6"/>
        <v>6.6763473703536792E-3</v>
      </c>
      <c r="D87" s="98">
        <v>4</v>
      </c>
      <c r="E87" s="98">
        <v>0</v>
      </c>
      <c r="F87" s="95">
        <f t="shared" si="7"/>
        <v>92</v>
      </c>
      <c r="G87" s="120">
        <f t="shared" si="8"/>
        <v>0.15357136895521392</v>
      </c>
      <c r="H87" s="96">
        <v>52</v>
      </c>
      <c r="I87" s="97">
        <v>40</v>
      </c>
    </row>
    <row r="88" spans="1:10" ht="13.9" customHeight="1" x14ac:dyDescent="0.2">
      <c r="A88" s="12"/>
      <c r="B88" s="9"/>
      <c r="C88" s="56"/>
      <c r="D88" s="40"/>
      <c r="E88" s="40"/>
      <c r="F88" s="9"/>
      <c r="G88" s="56"/>
      <c r="H88" s="44"/>
      <c r="I88" s="75"/>
    </row>
    <row r="89" spans="1:10" s="60" customFormat="1" ht="13.9" customHeight="1" x14ac:dyDescent="0.2">
      <c r="A89" s="82" t="s">
        <v>59</v>
      </c>
      <c r="B89" s="9">
        <f t="shared" si="5"/>
        <v>24451</v>
      </c>
      <c r="C89" s="56">
        <f t="shared" si="6"/>
        <v>40.810842388129451</v>
      </c>
      <c r="D89" s="9">
        <f>SUM(D91:D96)</f>
        <v>12415</v>
      </c>
      <c r="E89" s="9">
        <f>SUM(E91:E96)</f>
        <v>12036</v>
      </c>
      <c r="F89" s="9">
        <f t="shared" si="7"/>
        <v>19593</v>
      </c>
      <c r="G89" s="56">
        <f t="shared" si="8"/>
        <v>32.705693825429414</v>
      </c>
      <c r="H89" s="9">
        <f>SUM(H91:H96)</f>
        <v>9888</v>
      </c>
      <c r="I89" s="64">
        <f>SUM(I91:I96)</f>
        <v>9705</v>
      </c>
    </row>
    <row r="90" spans="1:10" ht="13.9" customHeight="1" x14ac:dyDescent="0.2">
      <c r="A90" s="23"/>
      <c r="B90" s="9"/>
      <c r="C90" s="56"/>
      <c r="D90" s="10"/>
      <c r="E90" s="10"/>
      <c r="F90" s="9"/>
      <c r="G90" s="56"/>
      <c r="H90" s="14"/>
      <c r="I90" s="69"/>
    </row>
    <row r="91" spans="1:10" ht="13.9" customHeight="1" x14ac:dyDescent="0.2">
      <c r="A91" s="82" t="s">
        <v>60</v>
      </c>
      <c r="B91" s="95">
        <f t="shared" si="5"/>
        <v>0</v>
      </c>
      <c r="C91" s="119">
        <f t="shared" si="6"/>
        <v>0</v>
      </c>
      <c r="D91" s="98">
        <v>0</v>
      </c>
      <c r="E91" s="98">
        <v>0</v>
      </c>
      <c r="F91" s="9">
        <f t="shared" si="7"/>
        <v>17</v>
      </c>
      <c r="G91" s="56">
        <f t="shared" si="8"/>
        <v>2.8377318176506915E-2</v>
      </c>
      <c r="H91" s="96">
        <v>9</v>
      </c>
      <c r="I91" s="97">
        <v>8</v>
      </c>
    </row>
    <row r="92" spans="1:10" ht="13.9" customHeight="1" x14ac:dyDescent="0.2">
      <c r="A92" s="82" t="s">
        <v>61</v>
      </c>
      <c r="B92" s="9">
        <f t="shared" si="5"/>
        <v>1504</v>
      </c>
      <c r="C92" s="56">
        <f t="shared" si="6"/>
        <v>2.5103066112529837</v>
      </c>
      <c r="D92" s="96">
        <v>762</v>
      </c>
      <c r="E92" s="96">
        <v>742</v>
      </c>
      <c r="F92" s="9">
        <f t="shared" si="7"/>
        <v>1098</v>
      </c>
      <c r="G92" s="56">
        <f t="shared" si="8"/>
        <v>1.8328409034002704</v>
      </c>
      <c r="H92" s="96">
        <v>569</v>
      </c>
      <c r="I92" s="97">
        <v>529</v>
      </c>
    </row>
    <row r="93" spans="1:10" ht="13.9" customHeight="1" x14ac:dyDescent="0.2">
      <c r="A93" s="93" t="s">
        <v>62</v>
      </c>
      <c r="B93" s="9">
        <f t="shared" si="5"/>
        <v>119</v>
      </c>
      <c r="C93" s="56">
        <f t="shared" si="6"/>
        <v>0.19862133426802198</v>
      </c>
      <c r="D93" s="96">
        <v>52</v>
      </c>
      <c r="E93" s="96">
        <v>67</v>
      </c>
      <c r="F93" s="9">
        <f t="shared" si="7"/>
        <v>35</v>
      </c>
      <c r="G93" s="56">
        <f t="shared" si="8"/>
        <v>5.8423890363396597E-2</v>
      </c>
      <c r="H93" s="96">
        <v>12</v>
      </c>
      <c r="I93" s="97">
        <v>23</v>
      </c>
    </row>
    <row r="94" spans="1:10" s="42" customFormat="1" ht="13.9" customHeight="1" x14ac:dyDescent="0.2">
      <c r="A94" s="93" t="s">
        <v>63</v>
      </c>
      <c r="B94" s="9">
        <f t="shared" si="5"/>
        <v>18565</v>
      </c>
      <c r="C94" s="56">
        <f t="shared" si="6"/>
        <v>30.986597232654017</v>
      </c>
      <c r="D94" s="96">
        <v>9419</v>
      </c>
      <c r="E94" s="96">
        <v>9146</v>
      </c>
      <c r="F94" s="9">
        <f t="shared" si="7"/>
        <v>14629</v>
      </c>
      <c r="G94" s="56">
        <f t="shared" si="8"/>
        <v>24.419516917889396</v>
      </c>
      <c r="H94" s="96">
        <v>7389</v>
      </c>
      <c r="I94" s="97">
        <v>7240</v>
      </c>
      <c r="J94" s="39"/>
    </row>
    <row r="95" spans="1:10" ht="13.9" customHeight="1" x14ac:dyDescent="0.2">
      <c r="A95" s="93" t="s">
        <v>65</v>
      </c>
      <c r="B95" s="9">
        <f t="shared" si="5"/>
        <v>4263</v>
      </c>
      <c r="C95" s="56">
        <f t="shared" si="6"/>
        <v>7.1153172099544344</v>
      </c>
      <c r="D95" s="96">
        <v>2182</v>
      </c>
      <c r="E95" s="96">
        <v>2081</v>
      </c>
      <c r="F95" s="9">
        <f t="shared" si="7"/>
        <v>3808</v>
      </c>
      <c r="G95" s="56">
        <f t="shared" si="8"/>
        <v>6.3565192715375503</v>
      </c>
      <c r="H95" s="96">
        <v>1905</v>
      </c>
      <c r="I95" s="97">
        <v>1903</v>
      </c>
    </row>
    <row r="96" spans="1:10" ht="13.9" customHeight="1" x14ac:dyDescent="0.2">
      <c r="A96" s="93" t="s">
        <v>66</v>
      </c>
      <c r="B96" s="95">
        <f t="shared" si="5"/>
        <v>0</v>
      </c>
      <c r="C96" s="119">
        <f t="shared" si="6"/>
        <v>0</v>
      </c>
      <c r="D96" s="98">
        <v>0</v>
      </c>
      <c r="E96" s="98">
        <v>0</v>
      </c>
      <c r="F96" s="9">
        <f t="shared" si="7"/>
        <v>6</v>
      </c>
      <c r="G96" s="56">
        <f t="shared" si="8"/>
        <v>1.001552406229656E-2</v>
      </c>
      <c r="H96" s="96">
        <v>4</v>
      </c>
      <c r="I96" s="97">
        <v>2</v>
      </c>
    </row>
    <row r="97" spans="1:10" ht="13.9" customHeight="1" x14ac:dyDescent="0.2">
      <c r="A97" s="63"/>
      <c r="B97" s="9"/>
      <c r="C97" s="56"/>
      <c r="D97" s="86"/>
      <c r="E97" s="86"/>
      <c r="F97" s="9"/>
      <c r="G97" s="56"/>
      <c r="H97" s="41"/>
      <c r="I97" s="91"/>
    </row>
    <row r="98" spans="1:10" s="60" customFormat="1" ht="13.9" customHeight="1" x14ac:dyDescent="0.2">
      <c r="A98" s="93" t="s">
        <v>67</v>
      </c>
      <c r="B98" s="9">
        <f t="shared" si="5"/>
        <v>4181</v>
      </c>
      <c r="C98" s="56">
        <f t="shared" si="6"/>
        <v>6.9784520888621833</v>
      </c>
      <c r="D98" s="9">
        <f>SUM(D100:D104)</f>
        <v>2182</v>
      </c>
      <c r="E98" s="9">
        <f>SUM(E100:E104)</f>
        <v>1999</v>
      </c>
      <c r="F98" s="9">
        <f t="shared" si="7"/>
        <v>8159</v>
      </c>
      <c r="G98" s="56">
        <f t="shared" si="8"/>
        <v>13.619443470712939</v>
      </c>
      <c r="H98" s="92">
        <f>SUM(H100:H104)</f>
        <v>4236</v>
      </c>
      <c r="I98" s="92">
        <f>SUM(I100:I104)</f>
        <v>3923</v>
      </c>
    </row>
    <row r="99" spans="1:10" ht="13.9" customHeight="1" x14ac:dyDescent="0.2">
      <c r="A99" s="1"/>
      <c r="B99" s="9"/>
      <c r="C99" s="56"/>
      <c r="D99" s="10"/>
      <c r="E99" s="10"/>
      <c r="F99" s="9"/>
      <c r="G99" s="56"/>
      <c r="H99" s="41"/>
      <c r="I99" s="66"/>
    </row>
    <row r="100" spans="1:10" ht="13.9" customHeight="1" x14ac:dyDescent="0.2">
      <c r="A100" s="82" t="s">
        <v>68</v>
      </c>
      <c r="B100" s="9">
        <f t="shared" si="5"/>
        <v>55</v>
      </c>
      <c r="C100" s="56">
        <f t="shared" si="6"/>
        <v>9.1799776342363082E-2</v>
      </c>
      <c r="D100" s="41">
        <v>30</v>
      </c>
      <c r="E100" s="41">
        <v>25</v>
      </c>
      <c r="F100" s="9">
        <f t="shared" si="7"/>
        <v>3633</v>
      </c>
      <c r="G100" s="56">
        <f t="shared" si="8"/>
        <v>6.0643998197205669</v>
      </c>
      <c r="H100" s="86">
        <v>1857</v>
      </c>
      <c r="I100" s="85">
        <v>1776</v>
      </c>
    </row>
    <row r="101" spans="1:10" ht="13.9" customHeight="1" x14ac:dyDescent="0.2">
      <c r="A101" s="82" t="s">
        <v>69</v>
      </c>
      <c r="B101" s="9">
        <f t="shared" si="5"/>
        <v>7</v>
      </c>
      <c r="C101" s="56">
        <f t="shared" si="6"/>
        <v>1.1683607898118939E-2</v>
      </c>
      <c r="D101" s="41">
        <v>4</v>
      </c>
      <c r="E101" s="41">
        <v>3</v>
      </c>
      <c r="F101" s="9">
        <f t="shared" si="7"/>
        <v>546</v>
      </c>
      <c r="G101" s="56">
        <f t="shared" si="8"/>
        <v>0.91141268966898703</v>
      </c>
      <c r="H101" s="86">
        <v>289</v>
      </c>
      <c r="I101" s="85">
        <v>257</v>
      </c>
    </row>
    <row r="102" spans="1:10" ht="13.9" customHeight="1" x14ac:dyDescent="0.2">
      <c r="A102" s="82" t="s">
        <v>70</v>
      </c>
      <c r="B102" s="9">
        <f t="shared" si="5"/>
        <v>1</v>
      </c>
      <c r="C102" s="56">
        <f t="shared" si="6"/>
        <v>1.6690868425884198E-3</v>
      </c>
      <c r="D102" s="124">
        <v>0</v>
      </c>
      <c r="E102" s="41">
        <v>1</v>
      </c>
      <c r="F102" s="9">
        <f t="shared" si="7"/>
        <v>349</v>
      </c>
      <c r="G102" s="56">
        <f t="shared" si="8"/>
        <v>0.58256964962358315</v>
      </c>
      <c r="H102" s="86">
        <v>183</v>
      </c>
      <c r="I102" s="85">
        <v>166</v>
      </c>
      <c r="J102" s="60"/>
    </row>
    <row r="103" spans="1:10" ht="13.9" customHeight="1" x14ac:dyDescent="0.2">
      <c r="A103" s="82" t="s">
        <v>71</v>
      </c>
      <c r="B103" s="9">
        <f t="shared" si="5"/>
        <v>4107</v>
      </c>
      <c r="C103" s="56">
        <f t="shared" si="6"/>
        <v>6.8549396625106409</v>
      </c>
      <c r="D103" s="41">
        <v>2140</v>
      </c>
      <c r="E103" s="41">
        <v>1967</v>
      </c>
      <c r="F103" s="9">
        <f t="shared" si="7"/>
        <v>3357</v>
      </c>
      <c r="G103" s="56">
        <f t="shared" si="8"/>
        <v>5.6036857128549249</v>
      </c>
      <c r="H103" s="86">
        <v>1764</v>
      </c>
      <c r="I103" s="85">
        <v>1593</v>
      </c>
    </row>
    <row r="104" spans="1:10" ht="13.9" customHeight="1" x14ac:dyDescent="0.2">
      <c r="A104" s="82" t="s">
        <v>85</v>
      </c>
      <c r="B104" s="9">
        <f t="shared" si="5"/>
        <v>11</v>
      </c>
      <c r="C104" s="56">
        <f t="shared" si="6"/>
        <v>1.835995526847262E-2</v>
      </c>
      <c r="D104" s="41">
        <v>8</v>
      </c>
      <c r="E104" s="41">
        <v>3</v>
      </c>
      <c r="F104" s="9">
        <f t="shared" si="7"/>
        <v>274</v>
      </c>
      <c r="G104" s="56">
        <f t="shared" si="8"/>
        <v>0.45737559884487627</v>
      </c>
      <c r="H104" s="86">
        <v>143</v>
      </c>
      <c r="I104" s="85">
        <v>131</v>
      </c>
    </row>
    <row r="105" spans="1:10" ht="13.9" customHeight="1" x14ac:dyDescent="0.2">
      <c r="A105" s="1"/>
      <c r="B105" s="9"/>
      <c r="C105" s="56"/>
      <c r="D105" s="40"/>
      <c r="E105" s="40"/>
      <c r="F105" s="9"/>
      <c r="G105" s="56"/>
      <c r="H105" s="41"/>
      <c r="I105" s="66"/>
    </row>
    <row r="106" spans="1:10" s="60" customFormat="1" ht="13.9" customHeight="1" x14ac:dyDescent="0.2">
      <c r="A106" s="81" t="s">
        <v>86</v>
      </c>
      <c r="B106" s="9">
        <f t="shared" si="5"/>
        <v>4045</v>
      </c>
      <c r="C106" s="56">
        <f t="shared" si="6"/>
        <v>6.7514562782701582</v>
      </c>
      <c r="D106" s="9">
        <f>SUM(D108:D119)</f>
        <v>2058</v>
      </c>
      <c r="E106" s="9">
        <f>SUM(E108:E119)</f>
        <v>1987</v>
      </c>
      <c r="F106" s="9">
        <f t="shared" si="7"/>
        <v>3338</v>
      </c>
      <c r="G106" s="56">
        <f t="shared" si="8"/>
        <v>5.5719698866576524</v>
      </c>
      <c r="H106" s="9">
        <f>SUM(H108:H119)</f>
        <v>1688</v>
      </c>
      <c r="I106" s="64">
        <f>SUM(I108:I119)</f>
        <v>1650</v>
      </c>
    </row>
    <row r="107" spans="1:10" ht="13.9" customHeight="1" x14ac:dyDescent="0.2">
      <c r="A107" s="1"/>
      <c r="B107" s="9"/>
      <c r="C107" s="56"/>
      <c r="D107" s="10"/>
      <c r="E107" s="10"/>
      <c r="F107" s="9"/>
      <c r="G107" s="56"/>
      <c r="H107" s="14"/>
      <c r="I107" s="69"/>
    </row>
    <row r="108" spans="1:10" ht="13.9" customHeight="1" x14ac:dyDescent="0.2">
      <c r="A108" s="82" t="s">
        <v>87</v>
      </c>
      <c r="B108" s="95">
        <f t="shared" si="5"/>
        <v>3192</v>
      </c>
      <c r="C108" s="56">
        <f t="shared" si="6"/>
        <v>5.3277252015422363</v>
      </c>
      <c r="D108" s="101">
        <v>1629</v>
      </c>
      <c r="E108" s="101">
        <v>1563</v>
      </c>
      <c r="F108" s="9">
        <f t="shared" si="7"/>
        <v>274</v>
      </c>
      <c r="G108" s="56">
        <f t="shared" si="8"/>
        <v>0.45737559884487627</v>
      </c>
      <c r="H108" s="86">
        <v>137</v>
      </c>
      <c r="I108" s="90">
        <v>137</v>
      </c>
    </row>
    <row r="109" spans="1:10" ht="13.9" customHeight="1" x14ac:dyDescent="0.2">
      <c r="A109" s="82" t="s">
        <v>88</v>
      </c>
      <c r="B109" s="95">
        <f t="shared" si="5"/>
        <v>1</v>
      </c>
      <c r="C109" s="56">
        <f t="shared" si="6"/>
        <v>1.6690868425884198E-3</v>
      </c>
      <c r="D109" s="107">
        <v>0</v>
      </c>
      <c r="E109" s="107">
        <v>1</v>
      </c>
      <c r="F109" s="9">
        <f t="shared" si="7"/>
        <v>122</v>
      </c>
      <c r="G109" s="56">
        <f t="shared" si="8"/>
        <v>0.20364898926669672</v>
      </c>
      <c r="H109" s="86">
        <v>64</v>
      </c>
      <c r="I109" s="90">
        <v>58</v>
      </c>
    </row>
    <row r="110" spans="1:10" ht="13.9" customHeight="1" x14ac:dyDescent="0.2">
      <c r="A110" s="82" t="s">
        <v>89</v>
      </c>
      <c r="B110" s="95">
        <f t="shared" si="5"/>
        <v>60</v>
      </c>
      <c r="C110" s="56">
        <f t="shared" si="6"/>
        <v>0.10014521055530519</v>
      </c>
      <c r="D110" s="101">
        <v>36</v>
      </c>
      <c r="E110" s="101">
        <v>24</v>
      </c>
      <c r="F110" s="9">
        <f t="shared" si="7"/>
        <v>270</v>
      </c>
      <c r="G110" s="56">
        <f t="shared" si="8"/>
        <v>0.45069858280334513</v>
      </c>
      <c r="H110" s="86">
        <v>129</v>
      </c>
      <c r="I110" s="90">
        <v>141</v>
      </c>
    </row>
    <row r="111" spans="1:10" ht="13.9" customHeight="1" x14ac:dyDescent="0.2">
      <c r="A111" s="82" t="s">
        <v>90</v>
      </c>
      <c r="B111" s="95">
        <f t="shared" si="5"/>
        <v>0</v>
      </c>
      <c r="C111" s="119">
        <f t="shared" si="6"/>
        <v>0</v>
      </c>
      <c r="D111" s="101">
        <v>0</v>
      </c>
      <c r="E111" s="108">
        <v>0</v>
      </c>
      <c r="F111" s="9">
        <f t="shared" si="7"/>
        <v>148</v>
      </c>
      <c r="G111" s="56">
        <f t="shared" si="8"/>
        <v>0.24704959353664849</v>
      </c>
      <c r="H111" s="86">
        <v>79</v>
      </c>
      <c r="I111" s="90">
        <v>69</v>
      </c>
    </row>
    <row r="112" spans="1:10" ht="13.9" customHeight="1" x14ac:dyDescent="0.2">
      <c r="A112" s="93" t="s">
        <v>91</v>
      </c>
      <c r="B112" s="95">
        <f t="shared" si="5"/>
        <v>24</v>
      </c>
      <c r="C112" s="56">
        <f t="shared" si="6"/>
        <v>4.0058084222122078E-2</v>
      </c>
      <c r="D112" s="101">
        <v>15</v>
      </c>
      <c r="E112" s="101">
        <v>9</v>
      </c>
      <c r="F112" s="9">
        <f t="shared" si="7"/>
        <v>267</v>
      </c>
      <c r="G112" s="56">
        <f t="shared" si="8"/>
        <v>0.44569082077219691</v>
      </c>
      <c r="H112" s="86">
        <v>140</v>
      </c>
      <c r="I112" s="90">
        <v>127</v>
      </c>
    </row>
    <row r="113" spans="1:14" ht="13.9" customHeight="1" x14ac:dyDescent="0.2">
      <c r="A113" s="61" t="s">
        <v>95</v>
      </c>
      <c r="B113" s="95">
        <f t="shared" si="5"/>
        <v>0</v>
      </c>
      <c r="C113" s="119">
        <f t="shared" si="6"/>
        <v>0</v>
      </c>
      <c r="D113" s="108">
        <v>0</v>
      </c>
      <c r="E113" s="108">
        <v>0</v>
      </c>
      <c r="F113" s="9">
        <f t="shared" si="7"/>
        <v>86</v>
      </c>
      <c r="G113" s="56">
        <f t="shared" si="8"/>
        <v>0.14355584489291737</v>
      </c>
      <c r="H113" s="86">
        <v>47</v>
      </c>
      <c r="I113" s="90">
        <v>39</v>
      </c>
    </row>
    <row r="114" spans="1:14" ht="13.9" customHeight="1" x14ac:dyDescent="0.2">
      <c r="A114" s="61" t="s">
        <v>96</v>
      </c>
      <c r="B114" s="95">
        <f t="shared" si="5"/>
        <v>0</v>
      </c>
      <c r="C114" s="119">
        <f t="shared" si="6"/>
        <v>0</v>
      </c>
      <c r="D114" s="109">
        <v>0</v>
      </c>
      <c r="E114" s="109">
        <v>0</v>
      </c>
      <c r="F114" s="9">
        <f t="shared" si="7"/>
        <v>60</v>
      </c>
      <c r="G114" s="56">
        <f t="shared" si="8"/>
        <v>0.1001552406229656</v>
      </c>
      <c r="H114" s="96">
        <v>36</v>
      </c>
      <c r="I114" s="97">
        <v>24</v>
      </c>
    </row>
    <row r="115" spans="1:14" ht="13.9" customHeight="1" x14ac:dyDescent="0.2">
      <c r="A115" s="93" t="s">
        <v>97</v>
      </c>
      <c r="B115" s="95">
        <f t="shared" si="5"/>
        <v>3</v>
      </c>
      <c r="C115" s="56">
        <f t="shared" si="6"/>
        <v>5.0072605277652598E-3</v>
      </c>
      <c r="D115" s="109">
        <v>1</v>
      </c>
      <c r="E115" s="101">
        <v>2</v>
      </c>
      <c r="F115" s="9">
        <f t="shared" si="7"/>
        <v>123</v>
      </c>
      <c r="G115" s="56">
        <f t="shared" si="8"/>
        <v>0.20531824327707945</v>
      </c>
      <c r="H115" s="86">
        <v>68</v>
      </c>
      <c r="I115" s="90">
        <v>55</v>
      </c>
    </row>
    <row r="116" spans="1:14" ht="13.9" customHeight="1" x14ac:dyDescent="0.2">
      <c r="A116" s="82" t="s">
        <v>98</v>
      </c>
      <c r="B116" s="95">
        <f t="shared" si="5"/>
        <v>48</v>
      </c>
      <c r="C116" s="56">
        <f t="shared" si="6"/>
        <v>8.0116168444244157E-2</v>
      </c>
      <c r="D116" s="101">
        <v>26</v>
      </c>
      <c r="E116" s="101">
        <v>22</v>
      </c>
      <c r="F116" s="9">
        <f t="shared" si="7"/>
        <v>256</v>
      </c>
      <c r="G116" s="56">
        <f t="shared" si="8"/>
        <v>0.42732902665798655</v>
      </c>
      <c r="H116" s="86">
        <v>128</v>
      </c>
      <c r="I116" s="90">
        <v>128</v>
      </c>
      <c r="J116" s="60"/>
    </row>
    <row r="117" spans="1:14" ht="13.9" customHeight="1" x14ac:dyDescent="0.2">
      <c r="A117" s="82" t="s">
        <v>64</v>
      </c>
      <c r="B117" s="95">
        <f t="shared" si="5"/>
        <v>127</v>
      </c>
      <c r="C117" s="56">
        <f t="shared" si="6"/>
        <v>0.21197402900872933</v>
      </c>
      <c r="D117" s="101">
        <v>54</v>
      </c>
      <c r="E117" s="101">
        <v>73</v>
      </c>
      <c r="F117" s="9">
        <f t="shared" si="7"/>
        <v>1322</v>
      </c>
      <c r="G117" s="56">
        <f t="shared" si="8"/>
        <v>2.2067538017260087</v>
      </c>
      <c r="H117" s="86">
        <v>664</v>
      </c>
      <c r="I117" s="90">
        <v>658</v>
      </c>
    </row>
    <row r="118" spans="1:14" ht="13.9" customHeight="1" x14ac:dyDescent="0.2">
      <c r="A118" s="82" t="s">
        <v>94</v>
      </c>
      <c r="B118" s="95">
        <f t="shared" si="5"/>
        <v>590</v>
      </c>
      <c r="C118" s="56">
        <f t="shared" si="6"/>
        <v>0.98476123712716768</v>
      </c>
      <c r="D118" s="101">
        <v>297</v>
      </c>
      <c r="E118" s="101">
        <v>293</v>
      </c>
      <c r="F118" s="9">
        <f t="shared" si="7"/>
        <v>335</v>
      </c>
      <c r="G118" s="56">
        <f t="shared" si="8"/>
        <v>0.55920009347822464</v>
      </c>
      <c r="H118" s="86">
        <v>156</v>
      </c>
      <c r="I118" s="90">
        <v>179</v>
      </c>
    </row>
    <row r="119" spans="1:14" ht="13.9" customHeight="1" x14ac:dyDescent="0.2">
      <c r="A119" s="82" t="s">
        <v>93</v>
      </c>
      <c r="B119" s="95">
        <f t="shared" si="5"/>
        <v>0</v>
      </c>
      <c r="C119" s="119">
        <f t="shared" si="6"/>
        <v>0</v>
      </c>
      <c r="D119" s="101">
        <v>0</v>
      </c>
      <c r="E119" s="109">
        <v>0</v>
      </c>
      <c r="F119" s="9">
        <f t="shared" si="7"/>
        <v>75</v>
      </c>
      <c r="G119" s="56">
        <f t="shared" si="8"/>
        <v>0.12519405077870699</v>
      </c>
      <c r="H119" s="86">
        <v>40</v>
      </c>
      <c r="I119" s="90">
        <v>35</v>
      </c>
    </row>
    <row r="120" spans="1:14" ht="15" customHeight="1" x14ac:dyDescent="0.2">
      <c r="A120" s="133" t="s">
        <v>101</v>
      </c>
      <c r="B120" s="133"/>
      <c r="C120" s="133"/>
      <c r="D120" s="133"/>
      <c r="E120" s="133"/>
      <c r="F120" s="133"/>
      <c r="G120" s="133"/>
      <c r="H120" s="133"/>
      <c r="I120" s="133"/>
    </row>
    <row r="121" spans="1:14" ht="15" customHeight="1" x14ac:dyDescent="0.2">
      <c r="A121" s="134" t="s">
        <v>109</v>
      </c>
      <c r="B121" s="134"/>
      <c r="C121" s="134"/>
      <c r="D121" s="134"/>
      <c r="E121" s="134"/>
      <c r="F121" s="134"/>
      <c r="G121" s="134"/>
      <c r="H121" s="134"/>
      <c r="I121" s="134"/>
    </row>
    <row r="122" spans="1:14" x14ac:dyDescent="0.2">
      <c r="A122" s="73"/>
      <c r="B122" s="80"/>
      <c r="C122" s="80"/>
      <c r="D122" s="80"/>
      <c r="E122" s="80"/>
      <c r="F122" s="73"/>
      <c r="G122" s="73"/>
      <c r="H122" s="73"/>
      <c r="I122" s="73"/>
    </row>
    <row r="123" spans="1:14" ht="20.100000000000001" customHeight="1" x14ac:dyDescent="0.2">
      <c r="A123" s="135" t="s">
        <v>99</v>
      </c>
      <c r="B123" s="137" t="s">
        <v>0</v>
      </c>
      <c r="C123" s="144"/>
      <c r="D123" s="144"/>
      <c r="E123" s="144"/>
      <c r="F123" s="144"/>
      <c r="G123" s="144"/>
      <c r="H123" s="144"/>
      <c r="I123" s="144"/>
    </row>
    <row r="124" spans="1:14" ht="20.100000000000001" customHeight="1" x14ac:dyDescent="0.2">
      <c r="A124" s="135"/>
      <c r="B124" s="137" t="s">
        <v>1</v>
      </c>
      <c r="C124" s="144"/>
      <c r="D124" s="144"/>
      <c r="E124" s="145"/>
      <c r="F124" s="136" t="s">
        <v>2</v>
      </c>
      <c r="G124" s="138"/>
      <c r="H124" s="138"/>
      <c r="I124" s="139"/>
    </row>
    <row r="125" spans="1:14" ht="20.100000000000001" customHeight="1" x14ac:dyDescent="0.2">
      <c r="A125" s="135"/>
      <c r="B125" s="140" t="s">
        <v>3</v>
      </c>
      <c r="C125" s="140"/>
      <c r="D125" s="140" t="s">
        <v>4</v>
      </c>
      <c r="E125" s="140" t="s">
        <v>5</v>
      </c>
      <c r="F125" s="140" t="s">
        <v>3</v>
      </c>
      <c r="G125" s="140"/>
      <c r="H125" s="140" t="s">
        <v>4</v>
      </c>
      <c r="I125" s="142" t="s">
        <v>5</v>
      </c>
    </row>
    <row r="126" spans="1:14" ht="27.95" customHeight="1" x14ac:dyDescent="0.2">
      <c r="A126" s="135"/>
      <c r="B126" s="125" t="s">
        <v>6</v>
      </c>
      <c r="C126" s="126" t="s">
        <v>7</v>
      </c>
      <c r="D126" s="141"/>
      <c r="E126" s="141"/>
      <c r="F126" s="62" t="s">
        <v>6</v>
      </c>
      <c r="G126" s="126" t="s">
        <v>7</v>
      </c>
      <c r="H126" s="141"/>
      <c r="I126" s="143"/>
      <c r="L126" s="131"/>
      <c r="M126" s="130"/>
      <c r="N126" s="130"/>
    </row>
    <row r="127" spans="1:14" x14ac:dyDescent="0.2">
      <c r="A127" s="1"/>
      <c r="B127" s="37"/>
      <c r="C127" s="24"/>
      <c r="D127" s="37"/>
      <c r="E127" s="38"/>
      <c r="F127" s="25"/>
      <c r="G127" s="26"/>
      <c r="H127" s="25"/>
      <c r="I127" s="76"/>
      <c r="L127" s="130"/>
      <c r="M127" s="130"/>
      <c r="N127" s="130"/>
    </row>
    <row r="128" spans="1:14" s="60" customFormat="1" ht="13.9" customHeight="1" x14ac:dyDescent="0.2">
      <c r="A128" s="82" t="s">
        <v>92</v>
      </c>
      <c r="B128" s="9">
        <f>SUM(D128,E128)</f>
        <v>623</v>
      </c>
      <c r="C128" s="56">
        <f>B128/$B$9*100</f>
        <v>1.0398411029325856</v>
      </c>
      <c r="D128" s="116">
        <v>320</v>
      </c>
      <c r="E128" s="116">
        <v>303</v>
      </c>
      <c r="F128" s="9">
        <f>SUM(H128,I128)</f>
        <v>683</v>
      </c>
      <c r="G128" s="56">
        <f>F128/$F$9*100</f>
        <v>1.140100489091425</v>
      </c>
      <c r="H128" s="117">
        <v>350</v>
      </c>
      <c r="I128" s="118">
        <v>333</v>
      </c>
      <c r="J128" s="39"/>
    </row>
    <row r="129" spans="1:10" ht="13.9" customHeight="1" x14ac:dyDescent="0.2">
      <c r="A129" s="1"/>
      <c r="B129" s="10"/>
      <c r="C129" s="56"/>
      <c r="D129" s="9"/>
      <c r="E129" s="9"/>
      <c r="F129" s="10"/>
      <c r="G129" s="56"/>
      <c r="H129" s="9"/>
      <c r="I129" s="64"/>
    </row>
    <row r="130" spans="1:10" s="60" customFormat="1" ht="13.9" customHeight="1" x14ac:dyDescent="0.2">
      <c r="A130" s="83" t="s">
        <v>84</v>
      </c>
      <c r="B130" s="9">
        <f t="shared" ref="B130:B145" si="9">SUM(D130,E130)</f>
        <v>43</v>
      </c>
      <c r="C130" s="56">
        <f>B130/$B$9*100</f>
        <v>7.177073423130205E-2</v>
      </c>
      <c r="D130" s="9">
        <f>SUM(D132:D133)</f>
        <v>23</v>
      </c>
      <c r="E130" s="9">
        <f>SUM(E132:E133)</f>
        <v>20</v>
      </c>
      <c r="F130" s="9">
        <f t="shared" ref="F130:F145" si="10">SUM(H130,I130)</f>
        <v>219</v>
      </c>
      <c r="G130" s="56">
        <f t="shared" ref="G130:G145" si="11">F130/$F$9*100</f>
        <v>0.36556662827382447</v>
      </c>
      <c r="H130" s="9">
        <f>SUM(H132:H133)</f>
        <v>120</v>
      </c>
      <c r="I130" s="64">
        <f>SUM(I132:I133)</f>
        <v>99</v>
      </c>
    </row>
    <row r="131" spans="1:10" ht="13.9" customHeight="1" x14ac:dyDescent="0.2">
      <c r="A131" s="27"/>
      <c r="B131" s="10"/>
      <c r="C131" s="56"/>
      <c r="D131" s="10"/>
      <c r="E131" s="10"/>
      <c r="F131" s="10"/>
      <c r="G131" s="56"/>
      <c r="H131" s="14"/>
      <c r="I131" s="68"/>
    </row>
    <row r="132" spans="1:10" ht="13.9" customHeight="1" x14ac:dyDescent="0.2">
      <c r="A132" s="94" t="s">
        <v>83</v>
      </c>
      <c r="B132" s="9">
        <f t="shared" si="9"/>
        <v>35</v>
      </c>
      <c r="C132" s="56">
        <f>B132/$B$9*100</f>
        <v>5.8418039490594695E-2</v>
      </c>
      <c r="D132" s="41">
        <v>21</v>
      </c>
      <c r="E132" s="41">
        <v>14</v>
      </c>
      <c r="F132" s="9">
        <f t="shared" si="10"/>
        <v>175</v>
      </c>
      <c r="G132" s="56">
        <f t="shared" si="11"/>
        <v>0.29211945181698296</v>
      </c>
      <c r="H132" s="86">
        <v>100</v>
      </c>
      <c r="I132" s="90">
        <v>75</v>
      </c>
    </row>
    <row r="133" spans="1:10" ht="13.9" customHeight="1" x14ac:dyDescent="0.2">
      <c r="A133" s="94" t="s">
        <v>82</v>
      </c>
      <c r="B133" s="9">
        <f t="shared" si="9"/>
        <v>8</v>
      </c>
      <c r="C133" s="56">
        <f>B133/$B$9*100</f>
        <v>1.3352694740707358E-2</v>
      </c>
      <c r="D133" s="41">
        <v>2</v>
      </c>
      <c r="E133" s="41">
        <v>6</v>
      </c>
      <c r="F133" s="9">
        <f t="shared" si="10"/>
        <v>44</v>
      </c>
      <c r="G133" s="56">
        <f t="shared" si="11"/>
        <v>7.3447176456841429E-2</v>
      </c>
      <c r="H133" s="86">
        <v>20</v>
      </c>
      <c r="I133" s="90">
        <v>24</v>
      </c>
    </row>
    <row r="134" spans="1:10" ht="13.9" customHeight="1" x14ac:dyDescent="0.2">
      <c r="A134" s="29"/>
      <c r="B134" s="10"/>
      <c r="C134" s="56"/>
      <c r="D134" s="45"/>
      <c r="E134" s="45"/>
      <c r="F134" s="10"/>
      <c r="G134" s="56"/>
      <c r="H134" s="55"/>
      <c r="I134" s="75"/>
    </row>
    <row r="135" spans="1:10" s="60" customFormat="1" ht="13.9" customHeight="1" x14ac:dyDescent="0.2">
      <c r="A135" s="84" t="s">
        <v>81</v>
      </c>
      <c r="B135" s="9">
        <f t="shared" si="9"/>
        <v>1000</v>
      </c>
      <c r="C135" s="56">
        <f>B135/$B$9*100</f>
        <v>1.6690868425884198</v>
      </c>
      <c r="D135" s="9">
        <f>SUM(D137:D145)</f>
        <v>511</v>
      </c>
      <c r="E135" s="9">
        <f>SUM(E137:E145)</f>
        <v>489</v>
      </c>
      <c r="F135" s="9">
        <f t="shared" si="10"/>
        <v>5152</v>
      </c>
      <c r="G135" s="56">
        <f>F135/$F$9*100</f>
        <v>8.5999966614919785</v>
      </c>
      <c r="H135" s="9">
        <f>SUM(H137:H145)</f>
        <v>2628</v>
      </c>
      <c r="I135" s="64">
        <f>SUM(I137:I145)</f>
        <v>2524</v>
      </c>
    </row>
    <row r="136" spans="1:10" ht="13.9" customHeight="1" x14ac:dyDescent="0.2">
      <c r="A136" s="28"/>
      <c r="B136" s="10"/>
      <c r="C136" s="56"/>
      <c r="D136" s="10"/>
      <c r="E136" s="10"/>
      <c r="F136" s="10"/>
      <c r="G136" s="56"/>
      <c r="H136" s="14"/>
      <c r="I136" s="68"/>
    </row>
    <row r="137" spans="1:10" ht="13.9" customHeight="1" x14ac:dyDescent="0.2">
      <c r="A137" s="94" t="s">
        <v>80</v>
      </c>
      <c r="B137" s="9">
        <f t="shared" si="9"/>
        <v>235</v>
      </c>
      <c r="C137" s="56">
        <f>B137/$B$9*100</f>
        <v>0.39223540800827872</v>
      </c>
      <c r="D137" s="41">
        <v>123</v>
      </c>
      <c r="E137" s="41">
        <v>112</v>
      </c>
      <c r="F137" s="9">
        <f t="shared" si="10"/>
        <v>1122</v>
      </c>
      <c r="G137" s="56">
        <f t="shared" si="11"/>
        <v>1.8729029996494566</v>
      </c>
      <c r="H137" s="86">
        <v>558</v>
      </c>
      <c r="I137" s="85">
        <v>564</v>
      </c>
    </row>
    <row r="138" spans="1:10" ht="13.9" customHeight="1" x14ac:dyDescent="0.2">
      <c r="A138" s="94" t="s">
        <v>79</v>
      </c>
      <c r="B138" s="9">
        <f t="shared" si="9"/>
        <v>17</v>
      </c>
      <c r="C138" s="56">
        <f t="shared" ref="C138:C145" si="12">B138/$B$9*100</f>
        <v>2.8374476324003139E-2</v>
      </c>
      <c r="D138" s="41">
        <v>7</v>
      </c>
      <c r="E138" s="41">
        <v>10</v>
      </c>
      <c r="F138" s="9">
        <f t="shared" si="10"/>
        <v>675</v>
      </c>
      <c r="G138" s="56">
        <f t="shared" si="11"/>
        <v>1.126746457008363</v>
      </c>
      <c r="H138" s="86">
        <v>340</v>
      </c>
      <c r="I138" s="85">
        <v>335</v>
      </c>
    </row>
    <row r="139" spans="1:10" ht="13.9" customHeight="1" x14ac:dyDescent="0.2">
      <c r="A139" s="94" t="s">
        <v>78</v>
      </c>
      <c r="B139" s="9">
        <f t="shared" si="9"/>
        <v>117</v>
      </c>
      <c r="C139" s="56">
        <f t="shared" si="12"/>
        <v>0.19528316058284514</v>
      </c>
      <c r="D139" s="41">
        <v>61</v>
      </c>
      <c r="E139" s="41">
        <v>56</v>
      </c>
      <c r="F139" s="9">
        <f t="shared" si="10"/>
        <v>1314</v>
      </c>
      <c r="G139" s="56">
        <f t="shared" si="11"/>
        <v>2.1933997696429466</v>
      </c>
      <c r="H139" s="86">
        <v>689</v>
      </c>
      <c r="I139" s="85">
        <v>625</v>
      </c>
    </row>
    <row r="140" spans="1:10" ht="13.9" customHeight="1" x14ac:dyDescent="0.2">
      <c r="A140" s="94" t="s">
        <v>77</v>
      </c>
      <c r="B140" s="9">
        <f t="shared" si="9"/>
        <v>239</v>
      </c>
      <c r="C140" s="56">
        <f t="shared" si="12"/>
        <v>0.39891175537863238</v>
      </c>
      <c r="D140" s="87">
        <v>112</v>
      </c>
      <c r="E140" s="87">
        <v>127</v>
      </c>
      <c r="F140" s="9">
        <f t="shared" si="10"/>
        <v>741</v>
      </c>
      <c r="G140" s="56">
        <f t="shared" si="11"/>
        <v>1.2369172216936251</v>
      </c>
      <c r="H140" s="86">
        <v>365</v>
      </c>
      <c r="I140" s="85">
        <v>376</v>
      </c>
      <c r="J140" s="60"/>
    </row>
    <row r="141" spans="1:10" ht="13.9" customHeight="1" x14ac:dyDescent="0.2">
      <c r="A141" s="94" t="s">
        <v>76</v>
      </c>
      <c r="B141" s="9">
        <f t="shared" si="9"/>
        <v>61</v>
      </c>
      <c r="C141" s="56">
        <f t="shared" si="12"/>
        <v>0.10181429739789362</v>
      </c>
      <c r="D141" s="41">
        <v>30</v>
      </c>
      <c r="E141" s="41">
        <v>31</v>
      </c>
      <c r="F141" s="9">
        <f t="shared" si="10"/>
        <v>389</v>
      </c>
      <c r="G141" s="56">
        <f t="shared" si="11"/>
        <v>0.64933981003889363</v>
      </c>
      <c r="H141" s="86">
        <v>195</v>
      </c>
      <c r="I141" s="85">
        <v>194</v>
      </c>
    </row>
    <row r="142" spans="1:10" ht="13.9" customHeight="1" x14ac:dyDescent="0.2">
      <c r="A142" s="94" t="s">
        <v>75</v>
      </c>
      <c r="B142" s="9">
        <f t="shared" si="9"/>
        <v>136</v>
      </c>
      <c r="C142" s="56">
        <f t="shared" si="12"/>
        <v>0.22699581059202512</v>
      </c>
      <c r="D142" s="41">
        <v>71</v>
      </c>
      <c r="E142" s="41">
        <v>65</v>
      </c>
      <c r="F142" s="9">
        <f t="shared" si="10"/>
        <v>277</v>
      </c>
      <c r="G142" s="56">
        <f t="shared" si="11"/>
        <v>0.46238336087602455</v>
      </c>
      <c r="H142" s="86">
        <v>139</v>
      </c>
      <c r="I142" s="85">
        <v>138</v>
      </c>
    </row>
    <row r="143" spans="1:10" ht="13.9" customHeight="1" x14ac:dyDescent="0.2">
      <c r="A143" s="94" t="s">
        <v>74</v>
      </c>
      <c r="B143" s="9">
        <f t="shared" si="9"/>
        <v>89</v>
      </c>
      <c r="C143" s="56">
        <f t="shared" si="12"/>
        <v>0.14854872899036936</v>
      </c>
      <c r="D143" s="41">
        <v>51</v>
      </c>
      <c r="E143" s="41">
        <v>38</v>
      </c>
      <c r="F143" s="9">
        <f t="shared" si="10"/>
        <v>157</v>
      </c>
      <c r="G143" s="56">
        <f t="shared" si="11"/>
        <v>0.26207287963009335</v>
      </c>
      <c r="H143" s="86">
        <v>76</v>
      </c>
      <c r="I143" s="85">
        <v>81</v>
      </c>
    </row>
    <row r="144" spans="1:10" ht="13.9" customHeight="1" x14ac:dyDescent="0.2">
      <c r="A144" s="94" t="s">
        <v>73</v>
      </c>
      <c r="B144" s="9">
        <f t="shared" si="9"/>
        <v>24</v>
      </c>
      <c r="C144" s="56">
        <f t="shared" si="12"/>
        <v>4.0058084222122078E-2</v>
      </c>
      <c r="D144" s="41">
        <v>13</v>
      </c>
      <c r="E144" s="41">
        <v>11</v>
      </c>
      <c r="F144" s="9">
        <f t="shared" si="10"/>
        <v>309</v>
      </c>
      <c r="G144" s="56">
        <f t="shared" si="11"/>
        <v>0.51579948920827279</v>
      </c>
      <c r="H144" s="86">
        <v>167</v>
      </c>
      <c r="I144" s="85">
        <v>142</v>
      </c>
    </row>
    <row r="145" spans="1:10" s="67" customFormat="1" ht="13.9" customHeight="1" x14ac:dyDescent="0.2">
      <c r="A145" s="94" t="s">
        <v>72</v>
      </c>
      <c r="B145" s="9">
        <f t="shared" si="9"/>
        <v>82</v>
      </c>
      <c r="C145" s="56">
        <f t="shared" si="12"/>
        <v>0.13686512109225044</v>
      </c>
      <c r="D145" s="41">
        <v>43</v>
      </c>
      <c r="E145" s="41">
        <v>39</v>
      </c>
      <c r="F145" s="9">
        <f t="shared" si="10"/>
        <v>168</v>
      </c>
      <c r="G145" s="56">
        <f t="shared" si="11"/>
        <v>0.2804346737443037</v>
      </c>
      <c r="H145" s="86">
        <v>99</v>
      </c>
      <c r="I145" s="85">
        <v>69</v>
      </c>
      <c r="J145" s="42"/>
    </row>
    <row r="146" spans="1:10" s="67" customFormat="1" ht="12.95" customHeight="1" x14ac:dyDescent="0.2">
      <c r="A146" s="30"/>
      <c r="B146" s="31"/>
      <c r="C146" s="32"/>
      <c r="D146" s="46"/>
      <c r="E146" s="47"/>
      <c r="F146" s="31"/>
      <c r="G146" s="32"/>
      <c r="H146" s="48"/>
      <c r="I146" s="77"/>
      <c r="J146" s="39"/>
    </row>
    <row r="147" spans="1:10" s="67" customFormat="1" ht="12.75" customHeight="1" x14ac:dyDescent="0.2">
      <c r="A147" s="33"/>
      <c r="B147" s="49"/>
      <c r="C147" s="34"/>
      <c r="D147" s="49"/>
      <c r="E147" s="49"/>
      <c r="F147" s="35"/>
      <c r="G147" s="34"/>
      <c r="H147" s="35"/>
      <c r="I147" s="35"/>
      <c r="J147" s="39"/>
    </row>
    <row r="148" spans="1:10" s="128" customFormat="1" ht="13.9" customHeight="1" x14ac:dyDescent="0.2">
      <c r="A148" s="121" t="s">
        <v>110</v>
      </c>
      <c r="B148" s="121"/>
      <c r="C148" s="122"/>
      <c r="D148" s="121"/>
      <c r="E148" s="121"/>
      <c r="F148" s="123"/>
      <c r="G148" s="121"/>
      <c r="H148" s="121"/>
      <c r="I148" s="127"/>
    </row>
    <row r="149" spans="1:10" s="67" customFormat="1" ht="13.9" customHeight="1" x14ac:dyDescent="0.2">
      <c r="A149" s="132" t="s">
        <v>111</v>
      </c>
      <c r="B149" s="49"/>
      <c r="C149" s="50"/>
      <c r="D149" s="49"/>
      <c r="E149" s="49"/>
      <c r="F149" s="43"/>
      <c r="G149" s="49"/>
      <c r="H149" s="39"/>
    </row>
    <row r="150" spans="1:10" s="67" customFormat="1" ht="13.9" customHeight="1" x14ac:dyDescent="0.2">
      <c r="A150" s="58" t="s">
        <v>108</v>
      </c>
      <c r="B150" s="49"/>
      <c r="C150" s="50"/>
      <c r="D150" s="49"/>
      <c r="E150" s="49"/>
      <c r="F150" s="43"/>
      <c r="G150" s="49"/>
      <c r="H150" s="39"/>
    </row>
    <row r="151" spans="1:10" s="67" customFormat="1" ht="13.9" customHeight="1" x14ac:dyDescent="0.2">
      <c r="A151" s="110" t="s">
        <v>107</v>
      </c>
      <c r="B151" s="49"/>
      <c r="C151" s="50"/>
      <c r="D151" s="49"/>
      <c r="E151" s="49"/>
      <c r="F151" s="43"/>
      <c r="G151" s="49"/>
      <c r="H151" s="39"/>
    </row>
    <row r="152" spans="1:10" s="67" customFormat="1" ht="13.9" customHeight="1" x14ac:dyDescent="0.2">
      <c r="A152" s="111" t="s">
        <v>106</v>
      </c>
      <c r="B152" s="51"/>
      <c r="C152" s="51"/>
      <c r="D152" s="51"/>
      <c r="E152" s="51"/>
      <c r="F152" s="51"/>
      <c r="G152" s="52"/>
      <c r="H152" s="52"/>
      <c r="I152" s="52"/>
    </row>
    <row r="153" spans="1:10" ht="13.9" customHeight="1" x14ac:dyDescent="0.2"/>
  </sheetData>
  <mergeCells count="36">
    <mergeCell ref="A123:A126"/>
    <mergeCell ref="B123:I123"/>
    <mergeCell ref="B124:E124"/>
    <mergeCell ref="F124:I124"/>
    <mergeCell ref="B125:C125"/>
    <mergeCell ref="D125:D126"/>
    <mergeCell ref="E125:E126"/>
    <mergeCell ref="F125:G125"/>
    <mergeCell ref="H125:H126"/>
    <mergeCell ref="I125:I126"/>
    <mergeCell ref="A121:I121"/>
    <mergeCell ref="H6:H7"/>
    <mergeCell ref="I6:I7"/>
    <mergeCell ref="A61:I61"/>
    <mergeCell ref="A62:I62"/>
    <mergeCell ref="A64:A67"/>
    <mergeCell ref="B64:I64"/>
    <mergeCell ref="B65:E65"/>
    <mergeCell ref="F65:I65"/>
    <mergeCell ref="B66:C66"/>
    <mergeCell ref="D66:D67"/>
    <mergeCell ref="E66:E67"/>
    <mergeCell ref="F66:G66"/>
    <mergeCell ref="H66:H67"/>
    <mergeCell ref="I66:I67"/>
    <mergeCell ref="A120:I120"/>
    <mergeCell ref="A1:I1"/>
    <mergeCell ref="A2:I2"/>
    <mergeCell ref="A4:A7"/>
    <mergeCell ref="B4:I4"/>
    <mergeCell ref="B5:E5"/>
    <mergeCell ref="F5:I5"/>
    <mergeCell ref="B6:C6"/>
    <mergeCell ref="D6:D7"/>
    <mergeCell ref="E6:E7"/>
    <mergeCell ref="F6:G6"/>
  </mergeCells>
  <printOptions horizontalCentered="1"/>
  <pageMargins left="0.74803149606299213" right="0.74803149606299213" top="0.98425196850393704" bottom="0.98425196850393704" header="0.31496062992125984" footer="0.31496062992125984"/>
  <pageSetup scale="78" orientation="portrait" r:id="rId1"/>
  <rowBreaks count="2" manualBreakCount="2">
    <brk id="6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3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ESRODRIGUEZ</dc:creator>
  <cp:lastModifiedBy>SUYANI VIVERO</cp:lastModifiedBy>
  <cp:lastPrinted>2024-09-25T14:33:27Z</cp:lastPrinted>
  <dcterms:created xsi:type="dcterms:W3CDTF">2012-08-09T16:08:26Z</dcterms:created>
  <dcterms:modified xsi:type="dcterms:W3CDTF">2024-09-27T13:27:31Z</dcterms:modified>
</cp:coreProperties>
</file>